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3256" windowHeight="12780" activeTab="0"/>
  </bookViews>
  <sheets>
    <sheet name="за 2018 год" sheetId="1" r:id="rId1"/>
    <sheet name="за I полугодие" sheetId="2" r:id="rId2"/>
    <sheet name="Лист3" sheetId="3" r:id="rId3"/>
  </sheets>
  <definedNames>
    <definedName name="_xlnm.Print_Titles" localSheetId="0">'за 2018 год'!$B:$B,'за 2018 год'!$2:$3</definedName>
    <definedName name="_xlnm.Print_Area" localSheetId="0">'за 2018 год'!$A$1:$BA$21</definedName>
  </definedNames>
  <calcPr fullCalcOnLoad="1"/>
</workbook>
</file>

<file path=xl/sharedStrings.xml><?xml version="1.0" encoding="utf-8"?>
<sst xmlns="http://schemas.openxmlformats.org/spreadsheetml/2006/main" count="178" uniqueCount="43">
  <si>
    <t>Среднесписочная численность работников (человек)</t>
  </si>
  <si>
    <t>Среднемесячная заработная плата (руб.)</t>
  </si>
  <si>
    <t>Среднемесячная заработная плата руководителя (руб.)</t>
  </si>
  <si>
    <t>Количество жалоб потребителей на предоставленные учреждением муниципальные услуги (выполненные работы) (единиц)</t>
  </si>
  <si>
    <t>Количество судебных актов о взыскании с учреждения денежных средств (единиц)</t>
  </si>
  <si>
    <t>Общее количество нарушений законодательства Российской Федерации о размещении заказов для государственных и муниципальных нужд муниципальным бюджетным учреждением (единиц)</t>
  </si>
  <si>
    <t>Общее количество нарушений законодательства Российской Федерации о закупках товаров, работ и услуг отдельными видами юридических лиц муниципальным автономным учреждением (единиц)</t>
  </si>
  <si>
    <t>№ п/п</t>
  </si>
  <si>
    <t>Наименование показателя</t>
  </si>
  <si>
    <t>план</t>
  </si>
  <si>
    <t>факт</t>
  </si>
  <si>
    <t>% выпол-нения</t>
  </si>
  <si>
    <t>план год</t>
  </si>
  <si>
    <t>МБДОУ №1</t>
  </si>
  <si>
    <t>МБДОУ №5</t>
  </si>
  <si>
    <t>МБДОУ №6</t>
  </si>
  <si>
    <t>МБДОУ №7</t>
  </si>
  <si>
    <t>МБДОУ №9</t>
  </si>
  <si>
    <t>МБДОУ №10</t>
  </si>
  <si>
    <t>МБДОУ №11</t>
  </si>
  <si>
    <t>МБДОУ №15</t>
  </si>
  <si>
    <t>МАДОУ №16</t>
  </si>
  <si>
    <t>Сумма субсидии, полученная от учредителя на возмещение нормативных затрат на оказание учреждением в соответствии с муниципальным заданием муниципальных услуг (выполненных работ) ( руб.)</t>
  </si>
  <si>
    <t>Сумма субсидии, полученная от учредителя на иные цели ( руб.)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</si>
  <si>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(руб.)</t>
  </si>
  <si>
    <t>Расходы на оплату труда с начислениями работников учреждения – всего (руб.)</t>
  </si>
  <si>
    <t>Расходы на оплату труда с начислениями работников, содержащиеся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(руб.)</t>
  </si>
  <si>
    <t>Расходы на оплату коммунальных услуг – всего ( руб.)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</si>
  <si>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(руб.)</t>
  </si>
  <si>
    <t>Общая сумма денежных средств, подлежащих взысканию с учреждения в соответствии с судебными актами ( руб.)</t>
  </si>
  <si>
    <t>МАОУ СШ №1</t>
  </si>
  <si>
    <t>МБОУ СШ№2</t>
  </si>
  <si>
    <t>МБОУ СШ№3</t>
  </si>
  <si>
    <t>МБОУ СШ№7</t>
  </si>
  <si>
    <t>МАОУ СШ№9</t>
  </si>
  <si>
    <t>МАОУ ДО ЦДО</t>
  </si>
  <si>
    <t>МАОУ ЦПС и ТО</t>
  </si>
  <si>
    <t>Всего по учреждениям</t>
  </si>
  <si>
    <t xml:space="preserve">МОНИТОРИНГ
показателей оценки результатов деятельности  бюджетных и автономных учреждений за I полугодие
</t>
  </si>
  <si>
    <t xml:space="preserve">МОНИТОРИНГ
показателей оценки результатов деятельности  бюджетных и автономных учреждений за  2018 год
</t>
  </si>
  <si>
    <t>Просроченная кредиторская задолженность, увеличение (%)</t>
  </si>
  <si>
    <t>Дебиторская задолженность, увеличение  (%)</t>
  </si>
  <si>
    <t>Просроченная кредиторская задолженность и по средствам иных субсидий, увеличение (%)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</si>
</sst>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#,##0.000"/>
    <numFmt numFmtId="173" formatCode="#,##0.0"/>
    <numFmt numFmtId="174" formatCode="#,##0.0000"/>
    <numFmt numFmtId="175" formatCode="0.0000000"/>
    <numFmt numFmtId="176" formatCode="0.000000"/>
    <numFmt numFmtId="177" formatCode="#,##0.00000"/>
    <numFmt numFmtId="178" formatCode="#,##0.000000"/>
    <numFmt numFmtId="179" formatCode="0.000000000"/>
    <numFmt numFmtId="180" formatCode="0.00000000"/>
    <numFmt numFmtId="181" formatCode="_-* #,##0.000_р_._-;\-* #,##0.000_р_._-;_-* &quot;-&quot;??_р_._-;_-@_-"/>
    <numFmt numFmtId="182" formatCode="_-* #,##0.0_р_._-;\-* #,##0.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view="pageBreakPreview" zoomScale="110" zoomScaleNormal="90" zoomScaleSheetLayoutView="110" zoomScalePageLayoutView="0" workbookViewId="0" topLeftCell="B16">
      <pane xSplit="1" topLeftCell="C1" activePane="topRight" state="frozen"/>
      <selection pane="topLeft" activeCell="B13" sqref="B13"/>
      <selection pane="topRight" activeCell="AY19" sqref="AY19"/>
    </sheetView>
  </sheetViews>
  <sheetFormatPr defaultColWidth="9.00390625" defaultRowHeight="12.75"/>
  <cols>
    <col min="1" max="1" width="3.125" style="0" hidden="1" customWidth="1"/>
    <col min="2" max="2" width="22.50390625" style="0" customWidth="1"/>
    <col min="3" max="3" width="10.50390625" style="0" customWidth="1"/>
    <col min="4" max="4" width="10.125" style="0" customWidth="1"/>
    <col min="5" max="5" width="5.50390625" style="0" customWidth="1"/>
    <col min="6" max="6" width="10.25390625" style="0" customWidth="1"/>
    <col min="7" max="7" width="11.50390625" style="0" customWidth="1"/>
    <col min="8" max="8" width="7.25390625" style="0" customWidth="1"/>
    <col min="9" max="9" width="11.75390625" style="0" customWidth="1"/>
    <col min="10" max="10" width="10.00390625" style="0" customWidth="1"/>
    <col min="11" max="11" width="5.50390625" style="0" customWidth="1"/>
    <col min="12" max="13" width="10.50390625" style="0" customWidth="1"/>
    <col min="14" max="14" width="6.00390625" style="0" customWidth="1"/>
    <col min="15" max="15" width="12.875" style="0" customWidth="1"/>
    <col min="16" max="16" width="10.75390625" style="0" customWidth="1"/>
    <col min="17" max="17" width="5.625" style="0" customWidth="1"/>
    <col min="18" max="18" width="12.50390625" style="0" customWidth="1"/>
    <col min="19" max="19" width="10.50390625" style="0" customWidth="1"/>
    <col min="20" max="20" width="5.875" style="0" customWidth="1"/>
    <col min="21" max="21" width="10.875" style="0" customWidth="1"/>
    <col min="22" max="22" width="12.00390625" style="0" customWidth="1"/>
    <col min="23" max="23" width="5.50390625" style="0" customWidth="1"/>
    <col min="24" max="24" width="12.125" style="0" customWidth="1"/>
    <col min="25" max="25" width="10.875" style="0" customWidth="1"/>
    <col min="26" max="26" width="5.50390625" style="0" customWidth="1"/>
    <col min="27" max="27" width="11.75390625" style="0" customWidth="1"/>
    <col min="28" max="28" width="10.50390625" style="0" customWidth="1"/>
    <col min="29" max="29" width="5.50390625" style="0" customWidth="1"/>
    <col min="30" max="30" width="10.25390625" style="0" customWidth="1"/>
    <col min="31" max="31" width="11.25390625" style="0" customWidth="1"/>
    <col min="32" max="32" width="6.00390625" style="0" customWidth="1"/>
    <col min="33" max="33" width="12.875" style="0" customWidth="1"/>
    <col min="34" max="34" width="11.375" style="0" customWidth="1"/>
    <col min="35" max="35" width="6.875" style="0" customWidth="1"/>
    <col min="36" max="36" width="10.00390625" style="0" customWidth="1"/>
    <col min="37" max="37" width="10.50390625" style="0" customWidth="1"/>
    <col min="38" max="38" width="9.00390625" style="0" bestFit="1" customWidth="1"/>
    <col min="39" max="39" width="9.875" style="0" customWidth="1"/>
    <col min="40" max="40" width="11.25390625" style="0" customWidth="1"/>
    <col min="41" max="41" width="9.00390625" style="0" bestFit="1" customWidth="1"/>
    <col min="42" max="42" width="10.375" style="0" bestFit="1" customWidth="1"/>
    <col min="43" max="43" width="10.375" style="0" customWidth="1"/>
    <col min="44" max="44" width="8.50390625" style="0" customWidth="1"/>
    <col min="45" max="45" width="11.00390625" style="0" customWidth="1"/>
    <col min="46" max="46" width="10.50390625" style="0" customWidth="1"/>
    <col min="47" max="47" width="9.00390625" style="0" bestFit="1" customWidth="1"/>
    <col min="48" max="48" width="10.625" style="0" customWidth="1"/>
    <col min="49" max="49" width="10.375" style="0" customWidth="1"/>
    <col min="50" max="50" width="9.00390625" style="0" bestFit="1" customWidth="1"/>
    <col min="51" max="51" width="13.875" style="0" bestFit="1" customWidth="1"/>
    <col min="52" max="52" width="15.25390625" style="0" customWidth="1"/>
    <col min="53" max="53" width="9.75390625" style="0" customWidth="1"/>
  </cols>
  <sheetData>
    <row r="1" spans="1:32" ht="59.2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53" s="1" customFormat="1" ht="30" customHeight="1">
      <c r="A2" s="22" t="s">
        <v>7</v>
      </c>
      <c r="B2" s="19" t="s">
        <v>8</v>
      </c>
      <c r="C2" s="20" t="s">
        <v>13</v>
      </c>
      <c r="D2" s="20"/>
      <c r="E2" s="20"/>
      <c r="F2" s="20" t="s">
        <v>14</v>
      </c>
      <c r="G2" s="20"/>
      <c r="H2" s="20"/>
      <c r="I2" s="20" t="s">
        <v>15</v>
      </c>
      <c r="J2" s="20"/>
      <c r="K2" s="20"/>
      <c r="L2" s="20" t="s">
        <v>16</v>
      </c>
      <c r="M2" s="20"/>
      <c r="N2" s="20"/>
      <c r="O2" s="24" t="s">
        <v>17</v>
      </c>
      <c r="P2" s="25"/>
      <c r="Q2" s="26"/>
      <c r="R2" s="16" t="s">
        <v>18</v>
      </c>
      <c r="S2" s="17"/>
      <c r="T2" s="18"/>
      <c r="U2" s="16" t="s">
        <v>19</v>
      </c>
      <c r="V2" s="17"/>
      <c r="W2" s="17"/>
      <c r="X2" s="16" t="s">
        <v>20</v>
      </c>
      <c r="Y2" s="17"/>
      <c r="Z2" s="18"/>
      <c r="AA2" s="16" t="s">
        <v>21</v>
      </c>
      <c r="AB2" s="17"/>
      <c r="AC2" s="18"/>
      <c r="AD2" s="24" t="s">
        <v>30</v>
      </c>
      <c r="AE2" s="25"/>
      <c r="AF2" s="26"/>
      <c r="AG2" s="16" t="s">
        <v>31</v>
      </c>
      <c r="AH2" s="17"/>
      <c r="AI2" s="18"/>
      <c r="AJ2" s="16" t="s">
        <v>32</v>
      </c>
      <c r="AK2" s="17"/>
      <c r="AL2" s="18"/>
      <c r="AM2" s="16" t="s">
        <v>33</v>
      </c>
      <c r="AN2" s="17"/>
      <c r="AO2" s="18"/>
      <c r="AP2" s="16" t="s">
        <v>34</v>
      </c>
      <c r="AQ2" s="17"/>
      <c r="AR2" s="18"/>
      <c r="AS2" s="16" t="s">
        <v>35</v>
      </c>
      <c r="AT2" s="17"/>
      <c r="AU2" s="18"/>
      <c r="AV2" s="16" t="s">
        <v>36</v>
      </c>
      <c r="AW2" s="17"/>
      <c r="AX2" s="18"/>
      <c r="AY2" s="16" t="s">
        <v>37</v>
      </c>
      <c r="AZ2" s="17"/>
      <c r="BA2" s="18"/>
    </row>
    <row r="3" spans="1:53" s="1" customFormat="1" ht="35.25" customHeight="1">
      <c r="A3" s="23"/>
      <c r="B3" s="19"/>
      <c r="C3" s="13" t="s">
        <v>12</v>
      </c>
      <c r="D3" s="13" t="s">
        <v>10</v>
      </c>
      <c r="E3" s="14" t="s">
        <v>11</v>
      </c>
      <c r="F3" s="13" t="s">
        <v>12</v>
      </c>
      <c r="G3" s="13" t="s">
        <v>10</v>
      </c>
      <c r="H3" s="14" t="s">
        <v>11</v>
      </c>
      <c r="I3" s="13" t="s">
        <v>12</v>
      </c>
      <c r="J3" s="13" t="s">
        <v>10</v>
      </c>
      <c r="K3" s="14" t="s">
        <v>11</v>
      </c>
      <c r="L3" s="13" t="s">
        <v>12</v>
      </c>
      <c r="M3" s="13" t="s">
        <v>10</v>
      </c>
      <c r="N3" s="14" t="s">
        <v>11</v>
      </c>
      <c r="O3" s="13" t="s">
        <v>12</v>
      </c>
      <c r="P3" s="13" t="s">
        <v>10</v>
      </c>
      <c r="Q3" s="14" t="s">
        <v>11</v>
      </c>
      <c r="R3" s="13" t="s">
        <v>12</v>
      </c>
      <c r="S3" s="13" t="s">
        <v>10</v>
      </c>
      <c r="T3" s="14" t="s">
        <v>11</v>
      </c>
      <c r="U3" s="13" t="s">
        <v>12</v>
      </c>
      <c r="V3" s="13" t="s">
        <v>10</v>
      </c>
      <c r="W3" s="14" t="s">
        <v>11</v>
      </c>
      <c r="X3" s="13" t="s">
        <v>12</v>
      </c>
      <c r="Y3" s="13" t="s">
        <v>10</v>
      </c>
      <c r="Z3" s="14" t="s">
        <v>11</v>
      </c>
      <c r="AA3" s="13" t="s">
        <v>12</v>
      </c>
      <c r="AB3" s="13" t="s">
        <v>10</v>
      </c>
      <c r="AC3" s="14" t="s">
        <v>11</v>
      </c>
      <c r="AD3" s="13" t="s">
        <v>9</v>
      </c>
      <c r="AE3" s="13" t="s">
        <v>10</v>
      </c>
      <c r="AF3" s="14" t="s">
        <v>11</v>
      </c>
      <c r="AG3" s="13" t="s">
        <v>9</v>
      </c>
      <c r="AH3" s="13" t="s">
        <v>10</v>
      </c>
      <c r="AI3" s="14" t="s">
        <v>11</v>
      </c>
      <c r="AJ3" s="13" t="s">
        <v>9</v>
      </c>
      <c r="AK3" s="13" t="s">
        <v>10</v>
      </c>
      <c r="AL3" s="14" t="s">
        <v>11</v>
      </c>
      <c r="AM3" s="13" t="s">
        <v>9</v>
      </c>
      <c r="AN3" s="13" t="s">
        <v>10</v>
      </c>
      <c r="AO3" s="14" t="s">
        <v>11</v>
      </c>
      <c r="AP3" s="13" t="s">
        <v>9</v>
      </c>
      <c r="AQ3" s="13" t="s">
        <v>10</v>
      </c>
      <c r="AR3" s="14" t="s">
        <v>11</v>
      </c>
      <c r="AS3" s="13" t="s">
        <v>9</v>
      </c>
      <c r="AT3" s="13" t="s">
        <v>10</v>
      </c>
      <c r="AU3" s="14" t="s">
        <v>11</v>
      </c>
      <c r="AV3" s="13" t="s">
        <v>9</v>
      </c>
      <c r="AW3" s="13" t="s">
        <v>10</v>
      </c>
      <c r="AX3" s="14" t="s">
        <v>11</v>
      </c>
      <c r="AY3" s="13" t="s">
        <v>9</v>
      </c>
      <c r="AZ3" s="13" t="s">
        <v>10</v>
      </c>
      <c r="BA3" s="14" t="s">
        <v>11</v>
      </c>
    </row>
    <row r="4" spans="1:53" ht="76.5" customHeight="1">
      <c r="A4" s="5">
        <v>1</v>
      </c>
      <c r="B4" s="7" t="s">
        <v>22</v>
      </c>
      <c r="C4" s="9">
        <v>16183617.19</v>
      </c>
      <c r="D4" s="9">
        <v>16157487.19</v>
      </c>
      <c r="E4" s="9">
        <f>D4/C4*100</f>
        <v>99.83854042212425</v>
      </c>
      <c r="F4" s="9">
        <v>16867770</v>
      </c>
      <c r="G4" s="9">
        <v>16849275</v>
      </c>
      <c r="H4" s="9">
        <f>G4/F4*100</f>
        <v>99.89035302236158</v>
      </c>
      <c r="I4" s="9">
        <v>11016140.31</v>
      </c>
      <c r="J4" s="9">
        <v>10988078.31</v>
      </c>
      <c r="K4" s="9">
        <f>J4/I4*100</f>
        <v>99.74526468245392</v>
      </c>
      <c r="L4" s="9">
        <v>8758630</v>
      </c>
      <c r="M4" s="9">
        <v>8758630</v>
      </c>
      <c r="N4" s="9">
        <f>M4/L4*100</f>
        <v>100</v>
      </c>
      <c r="O4" s="9">
        <v>22083172.38</v>
      </c>
      <c r="P4" s="9">
        <v>22073137.38</v>
      </c>
      <c r="Q4" s="9">
        <f>P4/O4*100</f>
        <v>99.95455815936532</v>
      </c>
      <c r="R4" s="9">
        <v>12439545.2</v>
      </c>
      <c r="S4" s="9">
        <v>12394533.2</v>
      </c>
      <c r="T4" s="9">
        <f>S4/R4*100</f>
        <v>99.63815397366778</v>
      </c>
      <c r="U4" s="9">
        <v>20079121</v>
      </c>
      <c r="V4" s="9">
        <v>20078111</v>
      </c>
      <c r="W4" s="9">
        <f>V4/U4*100</f>
        <v>99.99496989932976</v>
      </c>
      <c r="X4" s="9">
        <v>22634750.12</v>
      </c>
      <c r="Y4" s="9">
        <v>22617785.12</v>
      </c>
      <c r="Z4" s="9">
        <f>Y4/X4*100</f>
        <v>99.92504887436327</v>
      </c>
      <c r="AA4" s="9">
        <v>17123210.3</v>
      </c>
      <c r="AB4" s="9">
        <v>17055925.3</v>
      </c>
      <c r="AC4" s="9">
        <f>AB4/AA4*100</f>
        <v>99.60705382448056</v>
      </c>
      <c r="AD4" s="9">
        <v>18413247.63</v>
      </c>
      <c r="AE4" s="9">
        <v>18413247.63</v>
      </c>
      <c r="AF4" s="9">
        <f>AE4/AD4*100</f>
        <v>100</v>
      </c>
      <c r="AG4" s="9">
        <v>48785425.21</v>
      </c>
      <c r="AH4" s="9">
        <v>48777370.21</v>
      </c>
      <c r="AI4" s="9">
        <f>AH4/AG4*100</f>
        <v>99.98348892119864</v>
      </c>
      <c r="AJ4" s="9">
        <v>28370802.73</v>
      </c>
      <c r="AK4" s="9">
        <v>28361393.73</v>
      </c>
      <c r="AL4" s="15">
        <f>AK4/AJ4*100</f>
        <v>99.96683562291295</v>
      </c>
      <c r="AM4" s="9">
        <v>18575384.01</v>
      </c>
      <c r="AN4" s="9">
        <v>18566630.01</v>
      </c>
      <c r="AO4" s="9">
        <f aca="true" t="shared" si="0" ref="AO4:AO15">AN4/AM4*100</f>
        <v>99.95287311425008</v>
      </c>
      <c r="AP4" s="9">
        <v>41117433.02</v>
      </c>
      <c r="AQ4" s="9">
        <v>41098681.02</v>
      </c>
      <c r="AR4" s="9">
        <f aca="true" t="shared" si="1" ref="AR4:AR15">AQ4/AP4*100</f>
        <v>99.9543940401365</v>
      </c>
      <c r="AS4" s="9">
        <v>14203360</v>
      </c>
      <c r="AT4" s="9">
        <v>14186957</v>
      </c>
      <c r="AU4" s="9">
        <f aca="true" t="shared" si="2" ref="AU4:AU15">AT4/AS4*100</f>
        <v>99.88451324193713</v>
      </c>
      <c r="AV4" s="9">
        <v>6998311.6</v>
      </c>
      <c r="AW4" s="9">
        <v>6998311.6</v>
      </c>
      <c r="AX4" s="9">
        <f aca="true" t="shared" si="3" ref="AX4:AX15">AW4/AV4*100</f>
        <v>100</v>
      </c>
      <c r="AY4" s="11">
        <f aca="true" t="shared" si="4" ref="AY4:AZ6">C4+F4+I4+L4+O4+R4+U4+X4+AA4+AD4+AG4+AJ4+AM4+AP4+AS4+AV4</f>
        <v>323649920.7</v>
      </c>
      <c r="AZ4" s="11">
        <f t="shared" si="4"/>
        <v>323375553.7</v>
      </c>
      <c r="BA4" s="11">
        <f>AZ4/AY4*100</f>
        <v>99.91522723088991</v>
      </c>
    </row>
    <row r="5" spans="1:53" ht="33.75" customHeight="1">
      <c r="A5" s="5">
        <v>2</v>
      </c>
      <c r="B5" s="7" t="s">
        <v>23</v>
      </c>
      <c r="C5" s="9">
        <v>1854795.4</v>
      </c>
      <c r="D5" s="9">
        <v>1854795.4</v>
      </c>
      <c r="E5" s="9">
        <f>D5/C5*100</f>
        <v>100</v>
      </c>
      <c r="F5" s="9">
        <v>379550.5</v>
      </c>
      <c r="G5" s="9">
        <v>350695.5</v>
      </c>
      <c r="H5" s="9">
        <f>G5/F5*100</f>
        <v>92.39758609196932</v>
      </c>
      <c r="I5" s="9">
        <v>371833.38</v>
      </c>
      <c r="J5" s="9">
        <v>371833.38</v>
      </c>
      <c r="K5" s="9">
        <f>J5/I5*100</f>
        <v>100</v>
      </c>
      <c r="L5" s="9">
        <v>323281.9</v>
      </c>
      <c r="M5" s="9">
        <v>323281.9</v>
      </c>
      <c r="N5" s="9">
        <f>M5/L5*100</f>
        <v>100</v>
      </c>
      <c r="O5" s="9">
        <v>472436.83</v>
      </c>
      <c r="P5" s="9">
        <v>472436.83</v>
      </c>
      <c r="Q5" s="9">
        <f>P5/O5*100</f>
        <v>100</v>
      </c>
      <c r="R5" s="9">
        <v>3529252.01</v>
      </c>
      <c r="S5" s="9">
        <v>3524655.21</v>
      </c>
      <c r="T5" s="9">
        <f>S5/R5*100</f>
        <v>99.86975143778413</v>
      </c>
      <c r="U5" s="9">
        <v>314600.4</v>
      </c>
      <c r="V5" s="9">
        <v>314600.4</v>
      </c>
      <c r="W5" s="9">
        <f>V5/U5*100</f>
        <v>100</v>
      </c>
      <c r="X5" s="9">
        <v>343197.36</v>
      </c>
      <c r="Y5" s="9">
        <v>343197.36</v>
      </c>
      <c r="Z5" s="9">
        <f>Y5/X5*100</f>
        <v>100</v>
      </c>
      <c r="AA5" s="9">
        <v>449143.7</v>
      </c>
      <c r="AB5" s="9">
        <v>449143.7</v>
      </c>
      <c r="AC5" s="9">
        <f>AB5/AA5*100</f>
        <v>100</v>
      </c>
      <c r="AD5" s="9">
        <v>1740361.31</v>
      </c>
      <c r="AE5" s="9">
        <v>1740361.31</v>
      </c>
      <c r="AF5" s="9">
        <f>AE5/AD5*100</f>
        <v>100</v>
      </c>
      <c r="AG5" s="9">
        <v>6146831.19</v>
      </c>
      <c r="AH5" s="9">
        <v>6146831.19</v>
      </c>
      <c r="AI5" s="9">
        <f>AH5/AG5*100</f>
        <v>100</v>
      </c>
      <c r="AJ5" s="9">
        <v>4690528.64</v>
      </c>
      <c r="AK5" s="9">
        <v>4690528.64</v>
      </c>
      <c r="AL5" s="15">
        <f>AK5/AJ5*100</f>
        <v>100</v>
      </c>
      <c r="AM5" s="9">
        <v>1561118.61</v>
      </c>
      <c r="AN5" s="9">
        <v>1561118.61</v>
      </c>
      <c r="AO5" s="9">
        <f t="shared" si="0"/>
        <v>100</v>
      </c>
      <c r="AP5" s="9">
        <v>4269579.35</v>
      </c>
      <c r="AQ5" s="9">
        <v>4266137.35</v>
      </c>
      <c r="AR5" s="9">
        <f t="shared" si="1"/>
        <v>99.91938315890533</v>
      </c>
      <c r="AS5" s="9">
        <v>196735.09</v>
      </c>
      <c r="AT5" s="9">
        <v>196608.89</v>
      </c>
      <c r="AU5" s="9">
        <f t="shared" si="2"/>
        <v>99.93585282625484</v>
      </c>
      <c r="AV5" s="9">
        <v>49812.6</v>
      </c>
      <c r="AW5" s="9">
        <v>49812.6</v>
      </c>
      <c r="AX5" s="9">
        <f t="shared" si="3"/>
        <v>100</v>
      </c>
      <c r="AY5" s="11">
        <f t="shared" si="4"/>
        <v>26693058.27</v>
      </c>
      <c r="AZ5" s="11">
        <f t="shared" si="4"/>
        <v>26656038.270000003</v>
      </c>
      <c r="BA5" s="11">
        <f>AZ5/AY5*100</f>
        <v>99.86131225719609</v>
      </c>
    </row>
    <row r="6" spans="1:53" ht="68.25" customHeight="1">
      <c r="A6" s="5">
        <v>3</v>
      </c>
      <c r="B6" s="7" t="s">
        <v>24</v>
      </c>
      <c r="C6" s="9">
        <v>1372854.52</v>
      </c>
      <c r="D6" s="9">
        <v>1372854.52</v>
      </c>
      <c r="E6" s="9">
        <f>D6/C6*100</f>
        <v>100</v>
      </c>
      <c r="F6" s="9">
        <v>1619722.23</v>
      </c>
      <c r="G6" s="9">
        <v>1619722.23</v>
      </c>
      <c r="H6" s="9">
        <f>G6/F6*100</f>
        <v>100</v>
      </c>
      <c r="I6" s="9">
        <v>896827.39</v>
      </c>
      <c r="J6" s="9">
        <v>896827.39</v>
      </c>
      <c r="K6" s="9">
        <f>J6/I6*100</f>
        <v>100</v>
      </c>
      <c r="L6" s="9">
        <v>614856.44</v>
      </c>
      <c r="M6" s="9">
        <v>614856.44</v>
      </c>
      <c r="N6" s="9">
        <f>M6/L6*100</f>
        <v>100</v>
      </c>
      <c r="O6" s="9">
        <v>2115208.92</v>
      </c>
      <c r="P6" s="9">
        <v>2115208.92</v>
      </c>
      <c r="Q6" s="9">
        <f>P6/O6*100</f>
        <v>100</v>
      </c>
      <c r="R6" s="9">
        <v>1035622.27</v>
      </c>
      <c r="S6" s="9">
        <v>1035622.27</v>
      </c>
      <c r="T6" s="9">
        <f>S6/R6*100</f>
        <v>100</v>
      </c>
      <c r="U6" s="9">
        <v>1753840.74</v>
      </c>
      <c r="V6" s="9">
        <v>1753840.74</v>
      </c>
      <c r="W6" s="9">
        <f>V6/U6*100</f>
        <v>100</v>
      </c>
      <c r="X6" s="9">
        <v>2054858.02</v>
      </c>
      <c r="Y6" s="9">
        <v>2054858.02</v>
      </c>
      <c r="Z6" s="9">
        <f>Y6/X6*100</f>
        <v>100</v>
      </c>
      <c r="AA6" s="9">
        <v>1752172.33</v>
      </c>
      <c r="AB6" s="9">
        <v>1752172.33</v>
      </c>
      <c r="AC6" s="9">
        <f>AB6/AA6*100</f>
        <v>100</v>
      </c>
      <c r="AD6" s="9">
        <v>1375918.92</v>
      </c>
      <c r="AE6" s="9">
        <v>1375918.92</v>
      </c>
      <c r="AF6" s="9">
        <f>AE6/AD6*100</f>
        <v>100</v>
      </c>
      <c r="AG6" s="9">
        <v>1633728.09</v>
      </c>
      <c r="AH6" s="9">
        <v>1633728.09</v>
      </c>
      <c r="AI6" s="9">
        <f>AH6/AG6*100</f>
        <v>100</v>
      </c>
      <c r="AJ6" s="9">
        <v>1954681.23</v>
      </c>
      <c r="AK6" s="9">
        <v>1954681.23</v>
      </c>
      <c r="AL6" s="15">
        <f>AK6/AJ6*100</f>
        <v>100</v>
      </c>
      <c r="AM6" s="9">
        <v>1472163.65</v>
      </c>
      <c r="AN6" s="9">
        <v>1472163.65</v>
      </c>
      <c r="AO6" s="9">
        <f t="shared" si="0"/>
        <v>100</v>
      </c>
      <c r="AP6" s="9">
        <v>2773841.66</v>
      </c>
      <c r="AQ6" s="9">
        <v>2773841.66</v>
      </c>
      <c r="AR6" s="9">
        <f t="shared" si="1"/>
        <v>100</v>
      </c>
      <c r="AS6" s="9">
        <v>1181851.64</v>
      </c>
      <c r="AT6" s="9">
        <v>1181851.64</v>
      </c>
      <c r="AU6" s="9">
        <f t="shared" si="2"/>
        <v>100</v>
      </c>
      <c r="AV6" s="9">
        <v>17707737.84</v>
      </c>
      <c r="AW6" s="9">
        <v>17707737.84</v>
      </c>
      <c r="AX6" s="9">
        <f t="shared" si="3"/>
        <v>100</v>
      </c>
      <c r="AY6" s="11">
        <f t="shared" si="4"/>
        <v>41315885.89</v>
      </c>
      <c r="AZ6" s="11">
        <f t="shared" si="4"/>
        <v>41315885.89</v>
      </c>
      <c r="BA6" s="11">
        <f>AZ6/AY6*100</f>
        <v>100</v>
      </c>
    </row>
    <row r="7" spans="1:53" ht="25.5" customHeight="1">
      <c r="A7" s="5">
        <v>4</v>
      </c>
      <c r="B7" s="7" t="s">
        <v>40</v>
      </c>
      <c r="C7" s="9">
        <v>0</v>
      </c>
      <c r="D7" s="9">
        <v>9.39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51.73</v>
      </c>
      <c r="Z7" s="9">
        <v>0</v>
      </c>
      <c r="AA7" s="9">
        <v>0</v>
      </c>
      <c r="AB7" s="9">
        <v>11.81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15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58.21</v>
      </c>
      <c r="AX7" s="9">
        <v>0</v>
      </c>
      <c r="AY7" s="11">
        <v>0</v>
      </c>
      <c r="AZ7" s="11">
        <v>0</v>
      </c>
      <c r="BA7" s="11">
        <v>0</v>
      </c>
    </row>
    <row r="8" spans="1:53" ht="34.5" customHeight="1">
      <c r="A8" s="5">
        <v>6</v>
      </c>
      <c r="B8" s="7" t="s">
        <v>42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15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11">
        <v>0</v>
      </c>
      <c r="AZ8" s="11">
        <v>0</v>
      </c>
      <c r="BA8" s="11">
        <v>0</v>
      </c>
    </row>
    <row r="9" spans="1:53" ht="24.75" customHeight="1">
      <c r="A9" s="5">
        <v>10</v>
      </c>
      <c r="B9" s="10" t="s">
        <v>41</v>
      </c>
      <c r="C9" s="9">
        <v>0</v>
      </c>
      <c r="D9" s="9">
        <v>43.24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99.98</v>
      </c>
      <c r="N9" s="9">
        <v>0</v>
      </c>
      <c r="O9" s="9">
        <v>0</v>
      </c>
      <c r="P9" s="9">
        <v>67.7</v>
      </c>
      <c r="Q9" s="9">
        <v>0</v>
      </c>
      <c r="R9" s="9">
        <v>0</v>
      </c>
      <c r="S9" s="9">
        <v>178.76</v>
      </c>
      <c r="T9" s="9">
        <v>0</v>
      </c>
      <c r="U9" s="9">
        <v>0</v>
      </c>
      <c r="V9" s="9">
        <v>5.98</v>
      </c>
      <c r="W9" s="9">
        <v>0</v>
      </c>
      <c r="X9" s="9">
        <v>0</v>
      </c>
      <c r="Y9" s="9">
        <v>54.13</v>
      </c>
      <c r="Z9" s="9">
        <v>0</v>
      </c>
      <c r="AA9" s="9">
        <v>0</v>
      </c>
      <c r="AB9" s="9">
        <v>40.2</v>
      </c>
      <c r="AC9" s="9">
        <v>0</v>
      </c>
      <c r="AD9" s="9">
        <v>0</v>
      </c>
      <c r="AE9" s="9">
        <v>105.37</v>
      </c>
      <c r="AF9" s="9">
        <v>0</v>
      </c>
      <c r="AG9" s="9">
        <v>0</v>
      </c>
      <c r="AH9" s="9">
        <v>69.67</v>
      </c>
      <c r="AI9" s="9">
        <v>0</v>
      </c>
      <c r="AJ9" s="9">
        <v>0</v>
      </c>
      <c r="AK9" s="9">
        <v>745.13</v>
      </c>
      <c r="AL9" s="15">
        <v>0</v>
      </c>
      <c r="AM9" s="9">
        <v>0</v>
      </c>
      <c r="AN9" s="9">
        <v>37.15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11">
        <v>0</v>
      </c>
      <c r="AZ9" s="11">
        <v>0</v>
      </c>
      <c r="BA9" s="11">
        <v>0</v>
      </c>
    </row>
    <row r="10" spans="1:53" ht="30" customHeight="1">
      <c r="A10" s="5">
        <v>11</v>
      </c>
      <c r="B10" s="7" t="s">
        <v>0</v>
      </c>
      <c r="C10" s="8">
        <v>35</v>
      </c>
      <c r="D10" s="8">
        <v>35</v>
      </c>
      <c r="E10" s="9">
        <f aca="true" t="shared" si="5" ref="E10:E16">D10/C10*100</f>
        <v>100</v>
      </c>
      <c r="F10" s="8">
        <v>35</v>
      </c>
      <c r="G10" s="8">
        <v>35</v>
      </c>
      <c r="H10" s="9">
        <f aca="true" t="shared" si="6" ref="H10:H16">G10/F10*100</f>
        <v>100</v>
      </c>
      <c r="I10" s="8">
        <v>26</v>
      </c>
      <c r="J10" s="8">
        <v>26</v>
      </c>
      <c r="K10" s="9">
        <f aca="true" t="shared" si="7" ref="K10:K16">J10/I10*100</f>
        <v>100</v>
      </c>
      <c r="L10" s="8">
        <v>20</v>
      </c>
      <c r="M10" s="8">
        <v>20</v>
      </c>
      <c r="N10" s="9">
        <f aca="true" t="shared" si="8" ref="N10:N16">M10/L10*100</f>
        <v>100</v>
      </c>
      <c r="O10" s="8">
        <v>50</v>
      </c>
      <c r="P10" s="8">
        <v>50</v>
      </c>
      <c r="Q10" s="9">
        <f aca="true" t="shared" si="9" ref="Q10:Q16">P10/O10*100</f>
        <v>100</v>
      </c>
      <c r="R10" s="8">
        <v>28</v>
      </c>
      <c r="S10" s="8">
        <v>28</v>
      </c>
      <c r="T10" s="9">
        <f aca="true" t="shared" si="10" ref="T10:T16">S10/R10*100</f>
        <v>100</v>
      </c>
      <c r="U10" s="8">
        <v>44</v>
      </c>
      <c r="V10" s="8">
        <v>44</v>
      </c>
      <c r="W10" s="9">
        <f aca="true" t="shared" si="11" ref="W10:W16">V10/U10*100</f>
        <v>100</v>
      </c>
      <c r="X10" s="8">
        <v>51</v>
      </c>
      <c r="Y10" s="8">
        <v>51</v>
      </c>
      <c r="Z10" s="9">
        <f aca="true" t="shared" si="12" ref="Z10:Z16">Y10/X10*100</f>
        <v>100</v>
      </c>
      <c r="AA10" s="8">
        <v>36</v>
      </c>
      <c r="AB10" s="8">
        <v>36</v>
      </c>
      <c r="AC10" s="9">
        <f aca="true" t="shared" si="13" ref="AC10:AC16">AB10/AA10*100</f>
        <v>100</v>
      </c>
      <c r="AD10" s="8">
        <v>38</v>
      </c>
      <c r="AE10" s="8">
        <v>38</v>
      </c>
      <c r="AF10" s="9">
        <f aca="true" t="shared" si="14" ref="AF10:AF16">AE10/AD10*100</f>
        <v>100</v>
      </c>
      <c r="AG10" s="8">
        <v>90</v>
      </c>
      <c r="AH10" s="8">
        <v>90</v>
      </c>
      <c r="AI10" s="9">
        <f aca="true" t="shared" si="15" ref="AI10:AI16">AH10/AG10*100</f>
        <v>100</v>
      </c>
      <c r="AJ10" s="8">
        <v>55</v>
      </c>
      <c r="AK10" s="8">
        <v>55</v>
      </c>
      <c r="AL10" s="15">
        <f aca="true" t="shared" si="16" ref="AL10:AL16">AK10/AJ10*100</f>
        <v>100</v>
      </c>
      <c r="AM10" s="8">
        <v>35</v>
      </c>
      <c r="AN10" s="8">
        <v>35</v>
      </c>
      <c r="AO10" s="9">
        <f t="shared" si="0"/>
        <v>100</v>
      </c>
      <c r="AP10" s="8">
        <v>79</v>
      </c>
      <c r="AQ10" s="8">
        <v>79</v>
      </c>
      <c r="AR10" s="9">
        <f t="shared" si="1"/>
        <v>100</v>
      </c>
      <c r="AS10" s="8">
        <v>37</v>
      </c>
      <c r="AT10" s="8">
        <v>37</v>
      </c>
      <c r="AU10" s="9">
        <f t="shared" si="2"/>
        <v>100</v>
      </c>
      <c r="AV10" s="8">
        <v>44</v>
      </c>
      <c r="AW10" s="8">
        <v>44</v>
      </c>
      <c r="AX10" s="9">
        <f t="shared" si="3"/>
        <v>100</v>
      </c>
      <c r="AY10" s="12">
        <f>C10+F10+I10+L10+O10+R10+U10+X10+AA10+AD10+AG10+AJ10+AM10+AP10+AS10+AV10</f>
        <v>703</v>
      </c>
      <c r="AZ10" s="12">
        <f>D10+G10+J10+M10+P10+S10+V10+Y10+AB10+AE10+AH10+AK10+AN10+AQ10+AT10+AW10</f>
        <v>703</v>
      </c>
      <c r="BA10" s="11">
        <f aca="true" t="shared" si="17" ref="BA10:BA16">AZ10/AY10*100</f>
        <v>100</v>
      </c>
    </row>
    <row r="11" spans="1:53" ht="24.75" customHeight="1">
      <c r="A11" s="5">
        <v>12</v>
      </c>
      <c r="B11" s="7" t="s">
        <v>1</v>
      </c>
      <c r="C11" s="9">
        <v>21683.6</v>
      </c>
      <c r="D11" s="9">
        <v>21683.6</v>
      </c>
      <c r="E11" s="9">
        <f t="shared" si="5"/>
        <v>100</v>
      </c>
      <c r="F11" s="9">
        <v>23049.65</v>
      </c>
      <c r="G11" s="9">
        <v>23049.65</v>
      </c>
      <c r="H11" s="9">
        <f t="shared" si="6"/>
        <v>100</v>
      </c>
      <c r="I11" s="9">
        <v>21115.97</v>
      </c>
      <c r="J11" s="9">
        <v>21115.97</v>
      </c>
      <c r="K11" s="9">
        <f t="shared" si="7"/>
        <v>100</v>
      </c>
      <c r="L11" s="9">
        <v>21812.81</v>
      </c>
      <c r="M11" s="9">
        <v>21812.81</v>
      </c>
      <c r="N11" s="9">
        <f t="shared" si="8"/>
        <v>100</v>
      </c>
      <c r="O11" s="9">
        <v>21117.72</v>
      </c>
      <c r="P11" s="9">
        <v>21117.72</v>
      </c>
      <c r="Q11" s="9">
        <f t="shared" si="9"/>
        <v>100</v>
      </c>
      <c r="R11" s="9">
        <v>21420.23</v>
      </c>
      <c r="S11" s="9">
        <v>21420.23</v>
      </c>
      <c r="T11" s="9">
        <f t="shared" si="10"/>
        <v>100</v>
      </c>
      <c r="U11" s="9">
        <v>22177.9</v>
      </c>
      <c r="V11" s="9">
        <v>22177.9</v>
      </c>
      <c r="W11" s="9">
        <f t="shared" si="11"/>
        <v>100</v>
      </c>
      <c r="X11" s="9">
        <v>22179.6</v>
      </c>
      <c r="Y11" s="9">
        <v>22179.6</v>
      </c>
      <c r="Z11" s="9">
        <f t="shared" si="12"/>
        <v>100</v>
      </c>
      <c r="AA11" s="9">
        <v>22718.75</v>
      </c>
      <c r="AB11" s="9">
        <v>22718.75</v>
      </c>
      <c r="AC11" s="9">
        <f t="shared" si="13"/>
        <v>100</v>
      </c>
      <c r="AD11" s="9">
        <v>27948.17</v>
      </c>
      <c r="AE11" s="9">
        <v>27948.17</v>
      </c>
      <c r="AF11" s="9">
        <f t="shared" si="14"/>
        <v>100</v>
      </c>
      <c r="AG11" s="9">
        <v>31536.32</v>
      </c>
      <c r="AH11" s="9">
        <v>31536.32</v>
      </c>
      <c r="AI11" s="9">
        <f t="shared" si="15"/>
        <v>100</v>
      </c>
      <c r="AJ11" s="9">
        <v>29109.77</v>
      </c>
      <c r="AK11" s="9">
        <v>29109.77</v>
      </c>
      <c r="AL11" s="15">
        <f t="shared" si="16"/>
        <v>100</v>
      </c>
      <c r="AM11" s="9">
        <v>27005.54</v>
      </c>
      <c r="AN11" s="9">
        <v>27005.54</v>
      </c>
      <c r="AO11" s="9">
        <f t="shared" si="0"/>
        <v>100</v>
      </c>
      <c r="AP11" s="9">
        <v>26473.14</v>
      </c>
      <c r="AQ11" s="9">
        <v>26473.14</v>
      </c>
      <c r="AR11" s="9">
        <f t="shared" si="1"/>
        <v>100</v>
      </c>
      <c r="AS11" s="9">
        <v>21711.76</v>
      </c>
      <c r="AT11" s="9">
        <v>21711.76</v>
      </c>
      <c r="AU11" s="9">
        <f t="shared" si="2"/>
        <v>100</v>
      </c>
      <c r="AV11" s="9">
        <v>19649.67</v>
      </c>
      <c r="AW11" s="9">
        <v>19649.67</v>
      </c>
      <c r="AX11" s="9">
        <f t="shared" si="3"/>
        <v>100</v>
      </c>
      <c r="AY11" s="11">
        <v>23949</v>
      </c>
      <c r="AZ11" s="11">
        <v>23949</v>
      </c>
      <c r="BA11" s="11">
        <f t="shared" si="17"/>
        <v>100</v>
      </c>
    </row>
    <row r="12" spans="1:53" ht="23.25" customHeight="1">
      <c r="A12" s="5">
        <v>13</v>
      </c>
      <c r="B12" s="7" t="s">
        <v>2</v>
      </c>
      <c r="C12" s="9">
        <v>38083</v>
      </c>
      <c r="D12" s="9">
        <v>38083</v>
      </c>
      <c r="E12" s="9">
        <f t="shared" si="5"/>
        <v>100</v>
      </c>
      <c r="F12" s="9">
        <v>40817</v>
      </c>
      <c r="G12" s="9">
        <v>40817</v>
      </c>
      <c r="H12" s="9">
        <f t="shared" si="6"/>
        <v>100</v>
      </c>
      <c r="I12" s="9">
        <v>34467</v>
      </c>
      <c r="J12" s="9">
        <v>34467</v>
      </c>
      <c r="K12" s="9">
        <f t="shared" si="7"/>
        <v>100</v>
      </c>
      <c r="L12" s="9">
        <v>32892</v>
      </c>
      <c r="M12" s="9">
        <v>32892</v>
      </c>
      <c r="N12" s="9">
        <f t="shared" si="8"/>
        <v>100</v>
      </c>
      <c r="O12" s="9">
        <v>45683</v>
      </c>
      <c r="P12" s="9">
        <v>45683</v>
      </c>
      <c r="Q12" s="9">
        <f t="shared" si="9"/>
        <v>100</v>
      </c>
      <c r="R12" s="9">
        <v>39700</v>
      </c>
      <c r="S12" s="9">
        <v>39700</v>
      </c>
      <c r="T12" s="9">
        <f t="shared" si="10"/>
        <v>100</v>
      </c>
      <c r="U12" s="9">
        <v>48275</v>
      </c>
      <c r="V12" s="9">
        <v>48275</v>
      </c>
      <c r="W12" s="9">
        <f t="shared" si="11"/>
        <v>100</v>
      </c>
      <c r="X12" s="9">
        <v>51450</v>
      </c>
      <c r="Y12" s="9">
        <v>51450</v>
      </c>
      <c r="Z12" s="9">
        <f t="shared" si="12"/>
        <v>100</v>
      </c>
      <c r="AA12" s="9">
        <v>46350</v>
      </c>
      <c r="AB12" s="9">
        <v>46350</v>
      </c>
      <c r="AC12" s="9">
        <f t="shared" si="13"/>
        <v>100</v>
      </c>
      <c r="AD12" s="9">
        <v>55092</v>
      </c>
      <c r="AE12" s="9">
        <v>55092</v>
      </c>
      <c r="AF12" s="9">
        <f t="shared" si="14"/>
        <v>100</v>
      </c>
      <c r="AG12" s="9">
        <v>67992</v>
      </c>
      <c r="AH12" s="9">
        <v>67992</v>
      </c>
      <c r="AI12" s="9">
        <f t="shared" si="15"/>
        <v>100</v>
      </c>
      <c r="AJ12" s="9">
        <v>64333</v>
      </c>
      <c r="AK12" s="9">
        <v>64333</v>
      </c>
      <c r="AL12" s="15">
        <f t="shared" si="16"/>
        <v>100</v>
      </c>
      <c r="AM12" s="9">
        <v>44767</v>
      </c>
      <c r="AN12" s="9">
        <v>44767</v>
      </c>
      <c r="AO12" s="9">
        <f t="shared" si="0"/>
        <v>100</v>
      </c>
      <c r="AP12" s="9">
        <v>63767</v>
      </c>
      <c r="AQ12" s="9">
        <v>63767</v>
      </c>
      <c r="AR12" s="9">
        <f t="shared" si="1"/>
        <v>100</v>
      </c>
      <c r="AS12" s="9">
        <v>26658</v>
      </c>
      <c r="AT12" s="9">
        <v>26658</v>
      </c>
      <c r="AU12" s="9">
        <f t="shared" si="2"/>
        <v>100</v>
      </c>
      <c r="AV12" s="9">
        <v>31550</v>
      </c>
      <c r="AW12" s="9">
        <v>31550</v>
      </c>
      <c r="AX12" s="9">
        <f t="shared" si="3"/>
        <v>100</v>
      </c>
      <c r="AY12" s="11">
        <f>(C12+F12+I12+L12+O12+R12+U12+X12+AA12+AD12+AG12+AJ12+AM12+AP12+AS12+AV12)/16</f>
        <v>45742.25</v>
      </c>
      <c r="AZ12" s="11">
        <f>(D12+G12+J12+M12+P12+S12+V12+Y12+AB12+AE12+AH12+AK12+AN12+AQ12+AT12+AW12)/16</f>
        <v>45742.25</v>
      </c>
      <c r="BA12" s="11">
        <f t="shared" si="17"/>
        <v>100</v>
      </c>
    </row>
    <row r="13" spans="1:53" ht="37.5" customHeight="1">
      <c r="A13" s="5">
        <v>14</v>
      </c>
      <c r="B13" s="7" t="s">
        <v>25</v>
      </c>
      <c r="C13" s="9">
        <v>12411550.55</v>
      </c>
      <c r="D13" s="9">
        <v>12411550.55</v>
      </c>
      <c r="E13" s="9">
        <f t="shared" si="5"/>
        <v>100</v>
      </c>
      <c r="F13" s="9">
        <v>13324961.11</v>
      </c>
      <c r="G13" s="9">
        <v>13324961.11</v>
      </c>
      <c r="H13" s="9">
        <f t="shared" si="6"/>
        <v>100</v>
      </c>
      <c r="I13" s="9">
        <v>8977164.31</v>
      </c>
      <c r="J13" s="9">
        <v>8977164.31</v>
      </c>
      <c r="K13" s="9">
        <f t="shared" si="7"/>
        <v>100</v>
      </c>
      <c r="L13" s="9">
        <v>7194993.88</v>
      </c>
      <c r="M13" s="9">
        <v>7194993.88</v>
      </c>
      <c r="N13" s="9">
        <f t="shared" si="8"/>
        <v>100</v>
      </c>
      <c r="O13" s="9">
        <v>17169802.61</v>
      </c>
      <c r="P13" s="9">
        <v>17169802.61</v>
      </c>
      <c r="Q13" s="9">
        <f t="shared" si="9"/>
        <v>100</v>
      </c>
      <c r="R13" s="9">
        <v>10067997.71</v>
      </c>
      <c r="S13" s="9">
        <v>10067997.71</v>
      </c>
      <c r="T13" s="9">
        <f t="shared" si="10"/>
        <v>100</v>
      </c>
      <c r="U13" s="9">
        <v>15914945.15</v>
      </c>
      <c r="V13" s="9">
        <v>15914945.15</v>
      </c>
      <c r="W13" s="9">
        <f t="shared" si="11"/>
        <v>100</v>
      </c>
      <c r="X13" s="9">
        <v>18320411.26</v>
      </c>
      <c r="Y13" s="9">
        <v>18320411.26</v>
      </c>
      <c r="Z13" s="9">
        <f t="shared" si="12"/>
        <v>100</v>
      </c>
      <c r="AA13" s="9">
        <v>13431244.39</v>
      </c>
      <c r="AB13" s="9">
        <v>13431244.39</v>
      </c>
      <c r="AC13" s="9">
        <f t="shared" si="13"/>
        <v>100</v>
      </c>
      <c r="AD13" s="9">
        <v>17094524.12</v>
      </c>
      <c r="AE13" s="9">
        <v>17094524.12</v>
      </c>
      <c r="AF13" s="9">
        <f t="shared" si="14"/>
        <v>100</v>
      </c>
      <c r="AG13" s="9">
        <v>44756698.86</v>
      </c>
      <c r="AH13" s="9">
        <v>44756698.86</v>
      </c>
      <c r="AI13" s="9">
        <f t="shared" si="15"/>
        <v>100</v>
      </c>
      <c r="AJ13" s="9">
        <v>25152521.74</v>
      </c>
      <c r="AK13" s="9">
        <v>25152521.74</v>
      </c>
      <c r="AL13" s="15">
        <f t="shared" si="16"/>
        <v>100</v>
      </c>
      <c r="AM13" s="9">
        <v>15286750.28</v>
      </c>
      <c r="AN13" s="9">
        <v>15286750.28</v>
      </c>
      <c r="AO13" s="9">
        <f t="shared" si="0"/>
        <v>100</v>
      </c>
      <c r="AP13" s="9">
        <v>33413274.54</v>
      </c>
      <c r="AQ13" s="9">
        <v>33413274.54</v>
      </c>
      <c r="AR13" s="9">
        <f t="shared" si="1"/>
        <v>100</v>
      </c>
      <c r="AS13" s="9">
        <v>12560336.14</v>
      </c>
      <c r="AT13" s="9">
        <v>12560336.14</v>
      </c>
      <c r="AU13" s="9">
        <f t="shared" si="2"/>
        <v>100</v>
      </c>
      <c r="AV13" s="9">
        <v>13340193.93</v>
      </c>
      <c r="AW13" s="9">
        <v>13340193.93</v>
      </c>
      <c r="AX13" s="9">
        <f t="shared" si="3"/>
        <v>100</v>
      </c>
      <c r="AY13" s="11">
        <f aca="true" t="shared" si="18" ref="AY13:AZ16">C13+F13+I13+L13+O13+R13+U13+X13+AA13+AD13+AG13+AJ13+AM13+AP13+AS13+AV13</f>
        <v>278417370.58000004</v>
      </c>
      <c r="AZ13" s="11">
        <f t="shared" si="18"/>
        <v>278417370.58000004</v>
      </c>
      <c r="BA13" s="11">
        <f t="shared" si="17"/>
        <v>100</v>
      </c>
    </row>
    <row r="14" spans="1:53" ht="87.75" customHeight="1">
      <c r="A14" s="5">
        <v>15</v>
      </c>
      <c r="B14" s="7" t="s">
        <v>26</v>
      </c>
      <c r="C14" s="9">
        <v>12411550.55</v>
      </c>
      <c r="D14" s="9">
        <v>12411550.55</v>
      </c>
      <c r="E14" s="9">
        <f t="shared" si="5"/>
        <v>100</v>
      </c>
      <c r="F14" s="9">
        <v>13324961.11</v>
      </c>
      <c r="G14" s="9">
        <v>13324961.11</v>
      </c>
      <c r="H14" s="9">
        <f t="shared" si="6"/>
        <v>100</v>
      </c>
      <c r="I14" s="9">
        <v>8977164.31</v>
      </c>
      <c r="J14" s="9">
        <v>8977164.31</v>
      </c>
      <c r="K14" s="9">
        <f t="shared" si="7"/>
        <v>100</v>
      </c>
      <c r="L14" s="9">
        <v>7194993.88</v>
      </c>
      <c r="M14" s="9">
        <v>7194993.88</v>
      </c>
      <c r="N14" s="9">
        <f t="shared" si="8"/>
        <v>100</v>
      </c>
      <c r="O14" s="9">
        <v>17169802.61</v>
      </c>
      <c r="P14" s="9">
        <v>17169802.61</v>
      </c>
      <c r="Q14" s="9">
        <f t="shared" si="9"/>
        <v>100</v>
      </c>
      <c r="R14" s="9">
        <v>10067997.71</v>
      </c>
      <c r="S14" s="9">
        <v>10067997.71</v>
      </c>
      <c r="T14" s="9">
        <f t="shared" si="10"/>
        <v>100</v>
      </c>
      <c r="U14" s="9">
        <v>15914945.15</v>
      </c>
      <c r="V14" s="9">
        <v>15914945.15</v>
      </c>
      <c r="W14" s="9">
        <f t="shared" si="11"/>
        <v>100</v>
      </c>
      <c r="X14" s="9">
        <v>18320411.26</v>
      </c>
      <c r="Y14" s="9">
        <v>18320411.26</v>
      </c>
      <c r="Z14" s="9">
        <f t="shared" si="12"/>
        <v>100</v>
      </c>
      <c r="AA14" s="9">
        <v>13431244.39</v>
      </c>
      <c r="AB14" s="9">
        <v>13431244.39</v>
      </c>
      <c r="AC14" s="9">
        <f t="shared" si="13"/>
        <v>100</v>
      </c>
      <c r="AD14" s="9">
        <v>17094524.12</v>
      </c>
      <c r="AE14" s="9">
        <v>17094524.12</v>
      </c>
      <c r="AF14" s="9">
        <f t="shared" si="14"/>
        <v>100</v>
      </c>
      <c r="AG14" s="9">
        <v>44756698.86</v>
      </c>
      <c r="AH14" s="9">
        <v>44756698.86</v>
      </c>
      <c r="AI14" s="9">
        <f t="shared" si="15"/>
        <v>100</v>
      </c>
      <c r="AJ14" s="9">
        <v>25152521.74</v>
      </c>
      <c r="AK14" s="9">
        <v>25152521.74</v>
      </c>
      <c r="AL14" s="15">
        <f t="shared" si="16"/>
        <v>100</v>
      </c>
      <c r="AM14" s="9">
        <v>15286750.28</v>
      </c>
      <c r="AN14" s="9">
        <v>15286750.28</v>
      </c>
      <c r="AO14" s="9">
        <f>AN14/AM14*100</f>
        <v>100</v>
      </c>
      <c r="AP14" s="9">
        <v>33413274.54</v>
      </c>
      <c r="AQ14" s="9">
        <v>33413274.54</v>
      </c>
      <c r="AR14" s="9">
        <f>AQ14/AP14*100</f>
        <v>100</v>
      </c>
      <c r="AS14" s="9">
        <v>11715762.5</v>
      </c>
      <c r="AT14" s="9">
        <v>11715762.5</v>
      </c>
      <c r="AU14" s="9">
        <f>AT14/AS14*100</f>
        <v>100</v>
      </c>
      <c r="AV14" s="9">
        <v>6069840.88</v>
      </c>
      <c r="AW14" s="9">
        <v>6069840.88</v>
      </c>
      <c r="AX14" s="9">
        <f>AW14/AV14*100</f>
        <v>100</v>
      </c>
      <c r="AY14" s="11">
        <f t="shared" si="18"/>
        <v>270302443.89000005</v>
      </c>
      <c r="AZ14" s="11">
        <f t="shared" si="18"/>
        <v>270302443.89000005</v>
      </c>
      <c r="BA14" s="11">
        <f t="shared" si="17"/>
        <v>100</v>
      </c>
    </row>
    <row r="15" spans="1:53" ht="26.25" customHeight="1">
      <c r="A15" s="5">
        <v>16</v>
      </c>
      <c r="B15" s="7" t="s">
        <v>27</v>
      </c>
      <c r="C15" s="9">
        <v>765798.51</v>
      </c>
      <c r="D15" s="9">
        <v>930199.13</v>
      </c>
      <c r="E15" s="9">
        <f t="shared" si="5"/>
        <v>121.46786887845995</v>
      </c>
      <c r="F15" s="9">
        <v>702204.45</v>
      </c>
      <c r="G15" s="9">
        <v>839859.27</v>
      </c>
      <c r="H15" s="9">
        <f t="shared" si="6"/>
        <v>119.60323948388536</v>
      </c>
      <c r="I15" s="9">
        <v>371321.64</v>
      </c>
      <c r="J15" s="9">
        <v>393799.43</v>
      </c>
      <c r="K15" s="9">
        <f t="shared" si="7"/>
        <v>106.05345543556255</v>
      </c>
      <c r="L15" s="9">
        <v>234784.33</v>
      </c>
      <c r="M15" s="9">
        <v>299328.65</v>
      </c>
      <c r="N15" s="9">
        <f t="shared" si="8"/>
        <v>127.4908977102518</v>
      </c>
      <c r="O15" s="9">
        <v>1209001.36</v>
      </c>
      <c r="P15" s="9">
        <v>1147320.11</v>
      </c>
      <c r="Q15" s="9">
        <f t="shared" si="9"/>
        <v>94.89816537509932</v>
      </c>
      <c r="R15" s="9">
        <v>437024.54</v>
      </c>
      <c r="S15" s="9">
        <v>619904.14</v>
      </c>
      <c r="T15" s="9">
        <f t="shared" si="10"/>
        <v>141.84652880133459</v>
      </c>
      <c r="U15" s="9">
        <v>747677.78</v>
      </c>
      <c r="V15" s="9">
        <v>967371.4</v>
      </c>
      <c r="W15" s="9">
        <f t="shared" si="11"/>
        <v>129.3834624856713</v>
      </c>
      <c r="X15" s="9">
        <v>889451.83</v>
      </c>
      <c r="Y15" s="9">
        <v>1386294.19</v>
      </c>
      <c r="Z15" s="9">
        <f t="shared" si="12"/>
        <v>155.85938926001197</v>
      </c>
      <c r="AA15" s="9">
        <v>1111227.77</v>
      </c>
      <c r="AB15" s="9">
        <v>1356085.22</v>
      </c>
      <c r="AC15" s="9">
        <f t="shared" si="13"/>
        <v>122.0348569942596</v>
      </c>
      <c r="AD15" s="9">
        <v>157367.27</v>
      </c>
      <c r="AE15" s="9">
        <v>155261.64</v>
      </c>
      <c r="AF15" s="9">
        <f t="shared" si="14"/>
        <v>98.66196446058957</v>
      </c>
      <c r="AG15" s="9">
        <v>1243744.3</v>
      </c>
      <c r="AH15" s="9">
        <v>1502413.59</v>
      </c>
      <c r="AI15" s="9">
        <f t="shared" si="15"/>
        <v>120.79762616801541</v>
      </c>
      <c r="AJ15" s="9">
        <v>896093.26</v>
      </c>
      <c r="AK15" s="9">
        <v>866754.47</v>
      </c>
      <c r="AL15" s="15">
        <f t="shared" si="16"/>
        <v>96.72592225501171</v>
      </c>
      <c r="AM15" s="9">
        <v>1958035.13</v>
      </c>
      <c r="AN15" s="9">
        <v>1697639.07</v>
      </c>
      <c r="AO15" s="9">
        <f t="shared" si="0"/>
        <v>86.70115484598074</v>
      </c>
      <c r="AP15" s="9">
        <v>4482547.19</v>
      </c>
      <c r="AQ15" s="9">
        <v>4403706.71</v>
      </c>
      <c r="AR15" s="9">
        <f t="shared" si="1"/>
        <v>98.24116787491086</v>
      </c>
      <c r="AS15" s="9">
        <v>1048586.24</v>
      </c>
      <c r="AT15" s="9">
        <v>1087450</v>
      </c>
      <c r="AU15" s="9">
        <f t="shared" si="2"/>
        <v>103.70630078075409</v>
      </c>
      <c r="AV15" s="9">
        <v>1326376.66</v>
      </c>
      <c r="AW15" s="9">
        <v>1053051.16</v>
      </c>
      <c r="AX15" s="9">
        <f t="shared" si="3"/>
        <v>79.39307074356992</v>
      </c>
      <c r="AY15" s="11">
        <f t="shared" si="18"/>
        <v>17581242.26</v>
      </c>
      <c r="AZ15" s="11">
        <f t="shared" si="18"/>
        <v>18706438.18</v>
      </c>
      <c r="BA15" s="11">
        <f t="shared" si="17"/>
        <v>106.39997961099705</v>
      </c>
    </row>
    <row r="16" spans="1:53" ht="78" customHeight="1">
      <c r="A16" s="5">
        <v>17</v>
      </c>
      <c r="B16" s="7" t="s">
        <v>28</v>
      </c>
      <c r="C16" s="9">
        <v>765798.51</v>
      </c>
      <c r="D16" s="9">
        <v>930199.13</v>
      </c>
      <c r="E16" s="9">
        <f t="shared" si="5"/>
        <v>121.46786887845995</v>
      </c>
      <c r="F16" s="9">
        <v>702204.45</v>
      </c>
      <c r="G16" s="9">
        <v>839859.27</v>
      </c>
      <c r="H16" s="9">
        <f t="shared" si="6"/>
        <v>119.60323948388536</v>
      </c>
      <c r="I16" s="9">
        <v>371321.64</v>
      </c>
      <c r="J16" s="9">
        <v>393799.43</v>
      </c>
      <c r="K16" s="9">
        <f t="shared" si="7"/>
        <v>106.05345543556255</v>
      </c>
      <c r="L16" s="9">
        <v>234784.33</v>
      </c>
      <c r="M16" s="9">
        <v>299328.65</v>
      </c>
      <c r="N16" s="9">
        <f t="shared" si="8"/>
        <v>127.4908977102518</v>
      </c>
      <c r="O16" s="9">
        <v>1209001.36</v>
      </c>
      <c r="P16" s="9">
        <v>1147320.11</v>
      </c>
      <c r="Q16" s="9">
        <f t="shared" si="9"/>
        <v>94.89816537509932</v>
      </c>
      <c r="R16" s="9">
        <v>437024.54</v>
      </c>
      <c r="S16" s="9">
        <v>619904.14</v>
      </c>
      <c r="T16" s="9">
        <f t="shared" si="10"/>
        <v>141.84652880133459</v>
      </c>
      <c r="U16" s="9">
        <v>747677.78</v>
      </c>
      <c r="V16" s="9">
        <v>967371.4</v>
      </c>
      <c r="W16" s="9">
        <f t="shared" si="11"/>
        <v>129.3834624856713</v>
      </c>
      <c r="X16" s="9">
        <v>889451.83</v>
      </c>
      <c r="Y16" s="9">
        <v>1386294.19</v>
      </c>
      <c r="Z16" s="9">
        <f t="shared" si="12"/>
        <v>155.85938926001197</v>
      </c>
      <c r="AA16" s="9">
        <v>1111227.77</v>
      </c>
      <c r="AB16" s="9">
        <v>1356085.22</v>
      </c>
      <c r="AC16" s="9">
        <f t="shared" si="13"/>
        <v>122.0348569942596</v>
      </c>
      <c r="AD16" s="9">
        <v>157367.27</v>
      </c>
      <c r="AE16" s="9">
        <v>155261.64</v>
      </c>
      <c r="AF16" s="9">
        <f t="shared" si="14"/>
        <v>98.66196446058957</v>
      </c>
      <c r="AG16" s="9">
        <v>1243744.3</v>
      </c>
      <c r="AH16" s="9">
        <v>1502413.59</v>
      </c>
      <c r="AI16" s="9">
        <f t="shared" si="15"/>
        <v>120.79762616801541</v>
      </c>
      <c r="AJ16" s="9">
        <v>896093.26</v>
      </c>
      <c r="AK16" s="9">
        <v>866754.47</v>
      </c>
      <c r="AL16" s="15">
        <f t="shared" si="16"/>
        <v>96.72592225501171</v>
      </c>
      <c r="AM16" s="9">
        <v>1958035.13</v>
      </c>
      <c r="AN16" s="9">
        <v>1697639.07</v>
      </c>
      <c r="AO16" s="9">
        <f>AN16/AM16*100</f>
        <v>86.70115484598074</v>
      </c>
      <c r="AP16" s="9">
        <v>4482547.19</v>
      </c>
      <c r="AQ16" s="9">
        <v>4403706.71</v>
      </c>
      <c r="AR16" s="9">
        <f>AQ16/AP16*100</f>
        <v>98.24116787491086</v>
      </c>
      <c r="AS16" s="9">
        <v>1048586.24</v>
      </c>
      <c r="AT16" s="9">
        <v>1087450</v>
      </c>
      <c r="AU16" s="9">
        <f>AT16/AS16*100</f>
        <v>103.70630078075409</v>
      </c>
      <c r="AV16" s="9">
        <v>739243.39</v>
      </c>
      <c r="AW16" s="9">
        <v>719112.3</v>
      </c>
      <c r="AX16" s="9">
        <f>AW16/AV16*100</f>
        <v>97.27679810569562</v>
      </c>
      <c r="AY16" s="11">
        <f t="shared" si="18"/>
        <v>16994108.990000002</v>
      </c>
      <c r="AZ16" s="11">
        <f t="shared" si="18"/>
        <v>18372499.32</v>
      </c>
      <c r="BA16" s="11">
        <f t="shared" si="17"/>
        <v>108.11098911282195</v>
      </c>
    </row>
    <row r="17" spans="1:53" ht="51" customHeight="1">
      <c r="A17" s="5">
        <v>19</v>
      </c>
      <c r="B17" s="7" t="s">
        <v>3</v>
      </c>
      <c r="C17" s="8">
        <v>0</v>
      </c>
      <c r="D17" s="8">
        <v>0</v>
      </c>
      <c r="E17" s="9">
        <v>0</v>
      </c>
      <c r="F17" s="8">
        <v>0</v>
      </c>
      <c r="G17" s="8">
        <v>0</v>
      </c>
      <c r="H17" s="9">
        <v>0</v>
      </c>
      <c r="I17" s="8">
        <v>0</v>
      </c>
      <c r="J17" s="8">
        <v>0</v>
      </c>
      <c r="K17" s="9">
        <v>0</v>
      </c>
      <c r="L17" s="8">
        <v>0</v>
      </c>
      <c r="M17" s="8">
        <v>0</v>
      </c>
      <c r="N17" s="9">
        <v>0</v>
      </c>
      <c r="O17" s="8">
        <v>0</v>
      </c>
      <c r="P17" s="15">
        <v>0</v>
      </c>
      <c r="Q17" s="9">
        <v>0</v>
      </c>
      <c r="R17" s="8">
        <v>0</v>
      </c>
      <c r="S17" s="8">
        <v>0</v>
      </c>
      <c r="T17" s="9">
        <v>0</v>
      </c>
      <c r="U17" s="8">
        <v>0</v>
      </c>
      <c r="V17" s="8">
        <v>0</v>
      </c>
      <c r="W17" s="9">
        <v>0</v>
      </c>
      <c r="X17" s="8">
        <v>0</v>
      </c>
      <c r="Y17" s="8">
        <v>0</v>
      </c>
      <c r="Z17" s="9">
        <v>0</v>
      </c>
      <c r="AA17" s="8">
        <v>0</v>
      </c>
      <c r="AB17" s="8">
        <v>0</v>
      </c>
      <c r="AC17" s="9">
        <v>0</v>
      </c>
      <c r="AD17" s="8">
        <v>0</v>
      </c>
      <c r="AE17" s="8">
        <v>0</v>
      </c>
      <c r="AF17" s="9">
        <v>0</v>
      </c>
      <c r="AG17" s="8">
        <v>0</v>
      </c>
      <c r="AH17" s="8">
        <v>0</v>
      </c>
      <c r="AI17" s="9">
        <v>0</v>
      </c>
      <c r="AJ17" s="8">
        <v>0</v>
      </c>
      <c r="AK17" s="8">
        <v>0</v>
      </c>
      <c r="AL17" s="15">
        <v>0</v>
      </c>
      <c r="AM17" s="8">
        <v>0</v>
      </c>
      <c r="AN17" s="8">
        <v>0</v>
      </c>
      <c r="AO17" s="9">
        <v>0</v>
      </c>
      <c r="AP17" s="8">
        <v>0</v>
      </c>
      <c r="AQ17" s="8">
        <v>0</v>
      </c>
      <c r="AR17" s="9">
        <v>0</v>
      </c>
      <c r="AS17" s="8">
        <v>0</v>
      </c>
      <c r="AT17" s="8">
        <v>0</v>
      </c>
      <c r="AU17" s="9">
        <v>0</v>
      </c>
      <c r="AV17" s="8">
        <v>0</v>
      </c>
      <c r="AW17" s="8">
        <v>0</v>
      </c>
      <c r="AX17" s="9">
        <v>0</v>
      </c>
      <c r="AY17" s="12">
        <v>0</v>
      </c>
      <c r="AZ17" s="12">
        <v>0</v>
      </c>
      <c r="BA17" s="11">
        <v>0</v>
      </c>
    </row>
    <row r="18" spans="1:53" ht="36" customHeight="1">
      <c r="A18" s="5">
        <v>20</v>
      </c>
      <c r="B18" s="7" t="s">
        <v>4</v>
      </c>
      <c r="C18" s="8">
        <v>0</v>
      </c>
      <c r="D18" s="8">
        <v>1</v>
      </c>
      <c r="E18" s="9">
        <v>0</v>
      </c>
      <c r="F18" s="8">
        <v>0</v>
      </c>
      <c r="G18" s="8">
        <v>0</v>
      </c>
      <c r="H18" s="9">
        <v>0</v>
      </c>
      <c r="I18" s="8">
        <v>0</v>
      </c>
      <c r="J18" s="8">
        <v>0</v>
      </c>
      <c r="K18" s="9">
        <v>0</v>
      </c>
      <c r="L18" s="8">
        <v>0</v>
      </c>
      <c r="M18" s="8">
        <v>0</v>
      </c>
      <c r="N18" s="9">
        <v>0</v>
      </c>
      <c r="O18" s="8">
        <v>0</v>
      </c>
      <c r="P18" s="8">
        <v>0</v>
      </c>
      <c r="Q18" s="9">
        <v>0</v>
      </c>
      <c r="R18" s="8">
        <v>0</v>
      </c>
      <c r="S18" s="8">
        <v>1</v>
      </c>
      <c r="T18" s="9">
        <v>0</v>
      </c>
      <c r="U18" s="8">
        <v>0</v>
      </c>
      <c r="V18" s="8">
        <v>0</v>
      </c>
      <c r="W18" s="9">
        <v>0</v>
      </c>
      <c r="X18" s="8">
        <v>0</v>
      </c>
      <c r="Y18" s="8">
        <v>1</v>
      </c>
      <c r="Z18" s="9">
        <v>0</v>
      </c>
      <c r="AA18" s="8">
        <v>0</v>
      </c>
      <c r="AB18" s="8">
        <v>2</v>
      </c>
      <c r="AC18" s="9">
        <v>0</v>
      </c>
      <c r="AD18" s="8">
        <v>0</v>
      </c>
      <c r="AE18" s="8">
        <v>0</v>
      </c>
      <c r="AF18" s="9">
        <v>0</v>
      </c>
      <c r="AG18" s="8">
        <v>0</v>
      </c>
      <c r="AH18" s="8">
        <v>0</v>
      </c>
      <c r="AI18" s="9">
        <v>0</v>
      </c>
      <c r="AJ18" s="8">
        <v>0</v>
      </c>
      <c r="AK18" s="8">
        <v>0</v>
      </c>
      <c r="AL18" s="15">
        <v>0</v>
      </c>
      <c r="AM18" s="8">
        <v>0</v>
      </c>
      <c r="AN18" s="8">
        <v>0</v>
      </c>
      <c r="AO18" s="9">
        <v>0</v>
      </c>
      <c r="AP18" s="8">
        <v>0</v>
      </c>
      <c r="AQ18" s="8">
        <v>0</v>
      </c>
      <c r="AR18" s="9">
        <v>0</v>
      </c>
      <c r="AS18" s="8">
        <v>0</v>
      </c>
      <c r="AT18" s="8">
        <v>12</v>
      </c>
      <c r="AU18" s="9">
        <v>0</v>
      </c>
      <c r="AV18" s="8">
        <v>0</v>
      </c>
      <c r="AW18" s="8">
        <v>0</v>
      </c>
      <c r="AX18" s="9">
        <v>0</v>
      </c>
      <c r="AY18" s="12">
        <v>0</v>
      </c>
      <c r="AZ18" s="12">
        <f>D18+G18+J18+M18+P18+S18+V18+Y18+AB18+AE18+AH18+AK18+AN18+AQ18+AT18+AW18</f>
        <v>17</v>
      </c>
      <c r="BA18" s="11">
        <v>0</v>
      </c>
    </row>
    <row r="19" spans="1:53" ht="46.5" customHeight="1">
      <c r="A19" s="5">
        <v>21</v>
      </c>
      <c r="B19" s="7" t="s">
        <v>29</v>
      </c>
      <c r="C19" s="9">
        <v>0</v>
      </c>
      <c r="D19" s="9">
        <v>1050.4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4005.7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2987.4</v>
      </c>
      <c r="Z19" s="9">
        <v>0</v>
      </c>
      <c r="AA19" s="9">
        <v>0</v>
      </c>
      <c r="AB19" s="9">
        <v>19228.3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5639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22255.72</v>
      </c>
      <c r="AU19" s="9">
        <v>0</v>
      </c>
      <c r="AV19" s="9">
        <v>0</v>
      </c>
      <c r="AW19" s="9">
        <v>0</v>
      </c>
      <c r="AX19" s="9">
        <v>0</v>
      </c>
      <c r="AY19" s="11">
        <v>0</v>
      </c>
      <c r="AZ19" s="11">
        <f>D19+G19+J19+M19+P19+S19+V19+Y19+AB19+AE19+AH19+AK19+AN19+AQ19+AT19+AW19</f>
        <v>55166.520000000004</v>
      </c>
      <c r="BA19" s="11">
        <v>0</v>
      </c>
    </row>
    <row r="20" spans="1:53" ht="77.25" customHeight="1">
      <c r="A20" s="5">
        <v>22</v>
      </c>
      <c r="B20" s="7" t="s">
        <v>5</v>
      </c>
      <c r="C20" s="8">
        <v>0</v>
      </c>
      <c r="D20" s="8">
        <v>0</v>
      </c>
      <c r="E20" s="9">
        <v>0</v>
      </c>
      <c r="F20" s="8">
        <v>0</v>
      </c>
      <c r="G20" s="8">
        <v>0</v>
      </c>
      <c r="H20" s="9">
        <v>0</v>
      </c>
      <c r="I20" s="8">
        <v>0</v>
      </c>
      <c r="J20" s="8">
        <v>0</v>
      </c>
      <c r="K20" s="9">
        <v>0</v>
      </c>
      <c r="L20" s="8">
        <v>0</v>
      </c>
      <c r="M20" s="8">
        <v>0</v>
      </c>
      <c r="N20" s="9">
        <v>0</v>
      </c>
      <c r="O20" s="8">
        <v>0</v>
      </c>
      <c r="P20" s="8">
        <v>0</v>
      </c>
      <c r="Q20" s="9">
        <v>0</v>
      </c>
      <c r="R20" s="8">
        <v>0</v>
      </c>
      <c r="S20" s="8">
        <v>0</v>
      </c>
      <c r="T20" s="9">
        <v>0</v>
      </c>
      <c r="U20" s="8">
        <v>0</v>
      </c>
      <c r="V20" s="8">
        <v>0</v>
      </c>
      <c r="W20" s="9">
        <v>0</v>
      </c>
      <c r="X20" s="8">
        <v>0</v>
      </c>
      <c r="Y20" s="8">
        <v>0</v>
      </c>
      <c r="Z20" s="9">
        <v>0</v>
      </c>
      <c r="AA20" s="8">
        <v>0</v>
      </c>
      <c r="AB20" s="8">
        <v>0</v>
      </c>
      <c r="AC20" s="9">
        <v>0</v>
      </c>
      <c r="AD20" s="8">
        <v>0</v>
      </c>
      <c r="AE20" s="8">
        <v>0</v>
      </c>
      <c r="AF20" s="9">
        <v>0</v>
      </c>
      <c r="AG20" s="8">
        <v>0</v>
      </c>
      <c r="AH20" s="8">
        <v>0</v>
      </c>
      <c r="AI20" s="9">
        <v>0</v>
      </c>
      <c r="AJ20" s="8">
        <v>0</v>
      </c>
      <c r="AK20" s="8">
        <v>0</v>
      </c>
      <c r="AL20" s="15">
        <v>0</v>
      </c>
      <c r="AM20" s="8">
        <v>0</v>
      </c>
      <c r="AN20" s="8">
        <v>0</v>
      </c>
      <c r="AO20" s="9">
        <v>0</v>
      </c>
      <c r="AP20" s="8">
        <v>0</v>
      </c>
      <c r="AQ20" s="8">
        <v>0</v>
      </c>
      <c r="AR20" s="9">
        <v>0</v>
      </c>
      <c r="AS20" s="8">
        <v>0</v>
      </c>
      <c r="AT20" s="8">
        <v>0</v>
      </c>
      <c r="AU20" s="9">
        <v>0</v>
      </c>
      <c r="AV20" s="8">
        <v>0</v>
      </c>
      <c r="AW20" s="8">
        <v>0</v>
      </c>
      <c r="AX20" s="9">
        <v>0</v>
      </c>
      <c r="AY20" s="12">
        <v>0</v>
      </c>
      <c r="AZ20" s="12">
        <v>0</v>
      </c>
      <c r="BA20" s="11">
        <v>0</v>
      </c>
    </row>
    <row r="21" spans="1:53" ht="81.75" customHeight="1">
      <c r="A21" s="5">
        <v>23</v>
      </c>
      <c r="B21" s="7" t="s">
        <v>6</v>
      </c>
      <c r="C21" s="8">
        <v>0</v>
      </c>
      <c r="D21" s="8">
        <v>0</v>
      </c>
      <c r="E21" s="9">
        <v>0</v>
      </c>
      <c r="F21" s="8">
        <v>0</v>
      </c>
      <c r="G21" s="8">
        <v>0</v>
      </c>
      <c r="H21" s="9">
        <v>0</v>
      </c>
      <c r="I21" s="8">
        <v>0</v>
      </c>
      <c r="J21" s="8">
        <v>0</v>
      </c>
      <c r="K21" s="9">
        <v>0</v>
      </c>
      <c r="L21" s="8">
        <v>0</v>
      </c>
      <c r="M21" s="8">
        <v>0</v>
      </c>
      <c r="N21" s="9">
        <v>0</v>
      </c>
      <c r="O21" s="8">
        <v>0</v>
      </c>
      <c r="P21" s="8">
        <v>0</v>
      </c>
      <c r="Q21" s="9">
        <v>0</v>
      </c>
      <c r="R21" s="8">
        <v>0</v>
      </c>
      <c r="S21" s="8">
        <v>0</v>
      </c>
      <c r="T21" s="9">
        <v>0</v>
      </c>
      <c r="U21" s="8">
        <v>0</v>
      </c>
      <c r="V21" s="8">
        <v>0</v>
      </c>
      <c r="W21" s="9">
        <v>0</v>
      </c>
      <c r="X21" s="8">
        <v>0</v>
      </c>
      <c r="Y21" s="8">
        <v>0</v>
      </c>
      <c r="Z21" s="9">
        <v>0</v>
      </c>
      <c r="AA21" s="8">
        <v>0</v>
      </c>
      <c r="AB21" s="8">
        <v>0</v>
      </c>
      <c r="AC21" s="9">
        <v>0</v>
      </c>
      <c r="AD21" s="8">
        <v>0</v>
      </c>
      <c r="AE21" s="8">
        <v>0</v>
      </c>
      <c r="AF21" s="9">
        <v>0</v>
      </c>
      <c r="AG21" s="8">
        <v>0</v>
      </c>
      <c r="AH21" s="8">
        <v>0</v>
      </c>
      <c r="AI21" s="9">
        <v>0</v>
      </c>
      <c r="AJ21" s="8">
        <v>0</v>
      </c>
      <c r="AK21" s="8">
        <v>0</v>
      </c>
      <c r="AL21" s="15">
        <v>0</v>
      </c>
      <c r="AM21" s="8">
        <v>0</v>
      </c>
      <c r="AN21" s="8">
        <v>0</v>
      </c>
      <c r="AO21" s="9">
        <v>0</v>
      </c>
      <c r="AP21" s="8">
        <v>0</v>
      </c>
      <c r="AQ21" s="8">
        <v>0</v>
      </c>
      <c r="AR21" s="9">
        <v>0</v>
      </c>
      <c r="AS21" s="8">
        <v>0</v>
      </c>
      <c r="AT21" s="8">
        <v>0</v>
      </c>
      <c r="AU21" s="9">
        <v>0</v>
      </c>
      <c r="AV21" s="8">
        <v>0</v>
      </c>
      <c r="AW21" s="8">
        <v>0</v>
      </c>
      <c r="AX21" s="9">
        <v>0</v>
      </c>
      <c r="AY21" s="12">
        <v>0</v>
      </c>
      <c r="AZ21" s="12">
        <v>0</v>
      </c>
      <c r="BA21" s="11">
        <v>0</v>
      </c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</sheetData>
  <sheetProtection/>
  <mergeCells count="20">
    <mergeCell ref="A1:AF1"/>
    <mergeCell ref="A2:A3"/>
    <mergeCell ref="AD2:AF2"/>
    <mergeCell ref="I2:K2"/>
    <mergeCell ref="L2:N2"/>
    <mergeCell ref="AA2:AC2"/>
    <mergeCell ref="O2:Q2"/>
    <mergeCell ref="R2:T2"/>
    <mergeCell ref="U2:W2"/>
    <mergeCell ref="X2:Z2"/>
    <mergeCell ref="AP2:AR2"/>
    <mergeCell ref="AS2:AU2"/>
    <mergeCell ref="AV2:AX2"/>
    <mergeCell ref="AY2:BA2"/>
    <mergeCell ref="B2:B3"/>
    <mergeCell ref="C2:E2"/>
    <mergeCell ref="F2:H2"/>
    <mergeCell ref="AG2:AI2"/>
    <mergeCell ref="AJ2:AL2"/>
    <mergeCell ref="AM2:AO2"/>
  </mergeCells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9" scale="47" r:id="rId1"/>
  <rowBreaks count="1" manualBreakCount="1">
    <brk id="12" max="255" man="1"/>
  </rowBreaks>
  <colBreaks count="1" manualBreakCount="1">
    <brk id="3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1"/>
  <sheetViews>
    <sheetView view="pageBreakPreview" zoomScale="120" zoomScaleSheetLayoutView="120" zoomScalePageLayoutView="0" workbookViewId="0" topLeftCell="B18">
      <pane xSplit="1" topLeftCell="AN1" activePane="topRight" state="frozen"/>
      <selection pane="topLeft" activeCell="B7" sqref="B7"/>
      <selection pane="topRight" activeCell="AS19" sqref="AS19"/>
    </sheetView>
  </sheetViews>
  <sheetFormatPr defaultColWidth="9.00390625" defaultRowHeight="12.75"/>
  <cols>
    <col min="1" max="1" width="0" style="0" hidden="1" customWidth="1"/>
    <col min="2" max="2" width="22.50390625" style="0" customWidth="1"/>
    <col min="3" max="3" width="10.50390625" style="0" customWidth="1"/>
    <col min="4" max="4" width="10.125" style="0" customWidth="1"/>
    <col min="5" max="5" width="5.50390625" style="0" customWidth="1"/>
    <col min="6" max="6" width="10.25390625" style="0" customWidth="1"/>
    <col min="7" max="7" width="11.50390625" style="0" customWidth="1"/>
    <col min="8" max="8" width="5.50390625" style="0" customWidth="1"/>
    <col min="9" max="9" width="11.75390625" style="0" customWidth="1"/>
    <col min="10" max="10" width="10.00390625" style="0" customWidth="1"/>
    <col min="11" max="11" width="5.50390625" style="0" customWidth="1"/>
    <col min="12" max="13" width="10.50390625" style="0" customWidth="1"/>
    <col min="14" max="14" width="6.00390625" style="0" customWidth="1"/>
    <col min="15" max="15" width="12.875" style="0" customWidth="1"/>
    <col min="16" max="16" width="10.75390625" style="0" customWidth="1"/>
    <col min="17" max="17" width="5.625" style="0" customWidth="1"/>
    <col min="18" max="18" width="12.50390625" style="0" customWidth="1"/>
    <col min="19" max="19" width="10.50390625" style="0" customWidth="1"/>
    <col min="20" max="20" width="5.875" style="0" customWidth="1"/>
    <col min="21" max="21" width="10.875" style="0" customWidth="1"/>
    <col min="22" max="22" width="12.00390625" style="0" customWidth="1"/>
    <col min="23" max="23" width="5.50390625" style="0" customWidth="1"/>
    <col min="24" max="24" width="12.125" style="0" customWidth="1"/>
    <col min="25" max="25" width="10.875" style="0" customWidth="1"/>
    <col min="26" max="26" width="5.50390625" style="0" customWidth="1"/>
    <col min="27" max="27" width="11.75390625" style="0" customWidth="1"/>
    <col min="28" max="28" width="10.50390625" style="0" customWidth="1"/>
    <col min="29" max="29" width="5.50390625" style="0" customWidth="1"/>
    <col min="30" max="30" width="10.25390625" style="0" customWidth="1"/>
    <col min="31" max="31" width="11.25390625" style="0" customWidth="1"/>
    <col min="32" max="32" width="6.00390625" style="0" customWidth="1"/>
    <col min="33" max="33" width="12.875" style="0" customWidth="1"/>
    <col min="34" max="34" width="11.375" style="0" customWidth="1"/>
    <col min="35" max="35" width="6.875" style="0" customWidth="1"/>
    <col min="36" max="36" width="10.00390625" style="0" customWidth="1"/>
    <col min="37" max="37" width="10.50390625" style="0" customWidth="1"/>
    <col min="38" max="38" width="9.00390625" style="0" bestFit="1" customWidth="1"/>
    <col min="39" max="39" width="9.875" style="0" customWidth="1"/>
    <col min="40" max="40" width="11.25390625" style="0" customWidth="1"/>
    <col min="41" max="41" width="9.00390625" style="0" bestFit="1" customWidth="1"/>
    <col min="42" max="42" width="10.375" style="0" bestFit="1" customWidth="1"/>
    <col min="43" max="43" width="10.375" style="0" customWidth="1"/>
    <col min="44" max="44" width="8.50390625" style="0" customWidth="1"/>
    <col min="45" max="45" width="11.00390625" style="0" customWidth="1"/>
    <col min="46" max="46" width="10.50390625" style="0" customWidth="1"/>
    <col min="47" max="47" width="9.00390625" style="0" bestFit="1" customWidth="1"/>
    <col min="48" max="48" width="10.625" style="0" customWidth="1"/>
    <col min="49" max="49" width="10.375" style="0" customWidth="1"/>
    <col min="50" max="50" width="9.00390625" style="0" bestFit="1" customWidth="1"/>
    <col min="51" max="51" width="13.875" style="0" bestFit="1" customWidth="1"/>
    <col min="52" max="52" width="15.25390625" style="0" customWidth="1"/>
    <col min="53" max="53" width="9.75390625" style="0" customWidth="1"/>
  </cols>
  <sheetData>
    <row r="1" spans="1:32" ht="75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53" ht="12.75">
      <c r="A2" s="22" t="s">
        <v>7</v>
      </c>
      <c r="B2" s="28" t="s">
        <v>8</v>
      </c>
      <c r="C2" s="29" t="s">
        <v>13</v>
      </c>
      <c r="D2" s="29"/>
      <c r="E2" s="29"/>
      <c r="F2" s="29" t="s">
        <v>14</v>
      </c>
      <c r="G2" s="29"/>
      <c r="H2" s="29"/>
      <c r="I2" s="29" t="s">
        <v>15</v>
      </c>
      <c r="J2" s="29"/>
      <c r="K2" s="29"/>
      <c r="L2" s="29" t="s">
        <v>16</v>
      </c>
      <c r="M2" s="29"/>
      <c r="N2" s="29"/>
      <c r="O2" s="30" t="s">
        <v>17</v>
      </c>
      <c r="P2" s="31"/>
      <c r="Q2" s="32"/>
      <c r="R2" s="33" t="s">
        <v>18</v>
      </c>
      <c r="S2" s="34"/>
      <c r="T2" s="35"/>
      <c r="U2" s="33" t="s">
        <v>19</v>
      </c>
      <c r="V2" s="34"/>
      <c r="W2" s="34"/>
      <c r="X2" s="33" t="s">
        <v>20</v>
      </c>
      <c r="Y2" s="34"/>
      <c r="Z2" s="35"/>
      <c r="AA2" s="33" t="s">
        <v>21</v>
      </c>
      <c r="AB2" s="34"/>
      <c r="AC2" s="35"/>
      <c r="AD2" s="30" t="s">
        <v>30</v>
      </c>
      <c r="AE2" s="31"/>
      <c r="AF2" s="32"/>
      <c r="AG2" s="33" t="s">
        <v>31</v>
      </c>
      <c r="AH2" s="34"/>
      <c r="AI2" s="35"/>
      <c r="AJ2" s="33" t="s">
        <v>32</v>
      </c>
      <c r="AK2" s="34"/>
      <c r="AL2" s="35"/>
      <c r="AM2" s="33" t="s">
        <v>33</v>
      </c>
      <c r="AN2" s="34"/>
      <c r="AO2" s="35"/>
      <c r="AP2" s="33" t="s">
        <v>34</v>
      </c>
      <c r="AQ2" s="34"/>
      <c r="AR2" s="35"/>
      <c r="AS2" s="33" t="s">
        <v>35</v>
      </c>
      <c r="AT2" s="34"/>
      <c r="AU2" s="35"/>
      <c r="AV2" s="33" t="s">
        <v>36</v>
      </c>
      <c r="AW2" s="34"/>
      <c r="AX2" s="35"/>
      <c r="AY2" s="33" t="s">
        <v>37</v>
      </c>
      <c r="AZ2" s="34"/>
      <c r="BA2" s="35"/>
    </row>
    <row r="3" spans="1:53" ht="29.25">
      <c r="A3" s="23"/>
      <c r="B3" s="28"/>
      <c r="C3" s="2" t="s">
        <v>12</v>
      </c>
      <c r="D3" s="2" t="s">
        <v>10</v>
      </c>
      <c r="E3" s="4" t="s">
        <v>11</v>
      </c>
      <c r="F3" s="2" t="s">
        <v>12</v>
      </c>
      <c r="G3" s="2" t="s">
        <v>10</v>
      </c>
      <c r="H3" s="4" t="s">
        <v>11</v>
      </c>
      <c r="I3" s="2" t="s">
        <v>12</v>
      </c>
      <c r="J3" s="2" t="s">
        <v>10</v>
      </c>
      <c r="K3" s="4" t="s">
        <v>11</v>
      </c>
      <c r="L3" s="2" t="s">
        <v>12</v>
      </c>
      <c r="M3" s="2" t="s">
        <v>10</v>
      </c>
      <c r="N3" s="4" t="s">
        <v>11</v>
      </c>
      <c r="O3" s="2" t="s">
        <v>12</v>
      </c>
      <c r="P3" s="2" t="s">
        <v>10</v>
      </c>
      <c r="Q3" s="4" t="s">
        <v>11</v>
      </c>
      <c r="R3" s="2" t="s">
        <v>12</v>
      </c>
      <c r="S3" s="2" t="s">
        <v>10</v>
      </c>
      <c r="T3" s="4" t="s">
        <v>11</v>
      </c>
      <c r="U3" s="2" t="s">
        <v>12</v>
      </c>
      <c r="V3" s="2" t="s">
        <v>10</v>
      </c>
      <c r="W3" s="4" t="s">
        <v>11</v>
      </c>
      <c r="X3" s="2" t="s">
        <v>12</v>
      </c>
      <c r="Y3" s="2" t="s">
        <v>10</v>
      </c>
      <c r="Z3" s="4" t="s">
        <v>11</v>
      </c>
      <c r="AA3" s="2" t="s">
        <v>12</v>
      </c>
      <c r="AB3" s="2" t="s">
        <v>10</v>
      </c>
      <c r="AC3" s="4" t="s">
        <v>11</v>
      </c>
      <c r="AD3" s="2" t="s">
        <v>9</v>
      </c>
      <c r="AE3" s="2" t="s">
        <v>10</v>
      </c>
      <c r="AF3" s="4" t="s">
        <v>11</v>
      </c>
      <c r="AG3" s="2" t="s">
        <v>9</v>
      </c>
      <c r="AH3" s="2" t="s">
        <v>10</v>
      </c>
      <c r="AI3" s="4" t="s">
        <v>11</v>
      </c>
      <c r="AJ3" s="2" t="s">
        <v>9</v>
      </c>
      <c r="AK3" s="2" t="s">
        <v>10</v>
      </c>
      <c r="AL3" s="4" t="s">
        <v>11</v>
      </c>
      <c r="AM3" s="2" t="s">
        <v>9</v>
      </c>
      <c r="AN3" s="2" t="s">
        <v>10</v>
      </c>
      <c r="AO3" s="4" t="s">
        <v>11</v>
      </c>
      <c r="AP3" s="2" t="s">
        <v>9</v>
      </c>
      <c r="AQ3" s="2" t="s">
        <v>10</v>
      </c>
      <c r="AR3" s="4" t="s">
        <v>11</v>
      </c>
      <c r="AS3" s="2" t="s">
        <v>9</v>
      </c>
      <c r="AT3" s="2" t="s">
        <v>10</v>
      </c>
      <c r="AU3" s="4" t="s">
        <v>11</v>
      </c>
      <c r="AV3" s="2" t="s">
        <v>9</v>
      </c>
      <c r="AW3" s="2" t="s">
        <v>10</v>
      </c>
      <c r="AX3" s="4" t="s">
        <v>11</v>
      </c>
      <c r="AY3" s="2" t="s">
        <v>9</v>
      </c>
      <c r="AZ3" s="2" t="s">
        <v>10</v>
      </c>
      <c r="BA3" s="4" t="s">
        <v>11</v>
      </c>
    </row>
    <row r="4" spans="1:53" ht="71.25">
      <c r="A4" s="5">
        <v>1</v>
      </c>
      <c r="B4" s="6" t="s">
        <v>22</v>
      </c>
      <c r="C4" s="9">
        <v>14929364.19</v>
      </c>
      <c r="D4" s="9">
        <v>8558143.69</v>
      </c>
      <c r="E4" s="9">
        <f>D4/C4*100</f>
        <v>57.32423418093333</v>
      </c>
      <c r="F4" s="9">
        <v>15926970</v>
      </c>
      <c r="G4" s="9">
        <v>9377053.58</v>
      </c>
      <c r="H4" s="9">
        <f>G4/F4*100</f>
        <v>58.87531388581758</v>
      </c>
      <c r="I4" s="9">
        <v>10519163.69</v>
      </c>
      <c r="J4" s="9">
        <v>5685748.69</v>
      </c>
      <c r="K4" s="9">
        <f>J4/I4*100</f>
        <v>54.05133770667657</v>
      </c>
      <c r="L4" s="9">
        <v>8417135</v>
      </c>
      <c r="M4" s="9">
        <v>4527576.15</v>
      </c>
      <c r="N4" s="9">
        <f>M4/L4*100</f>
        <v>53.789990893576025</v>
      </c>
      <c r="O4" s="9">
        <v>19766815.21</v>
      </c>
      <c r="P4" s="9">
        <v>11565239.45</v>
      </c>
      <c r="Q4" s="9">
        <f>P4/O4*100</f>
        <v>58.508360234728976</v>
      </c>
      <c r="R4" s="9">
        <v>11420386</v>
      </c>
      <c r="S4" s="9">
        <v>6803317.11</v>
      </c>
      <c r="T4" s="9">
        <f>S4/R4*100</f>
        <v>59.571691447206774</v>
      </c>
      <c r="U4" s="9">
        <v>19396251</v>
      </c>
      <c r="V4" s="9">
        <v>10873781.22</v>
      </c>
      <c r="W4" s="9">
        <f>V4/U4*100</f>
        <v>56.061252352323145</v>
      </c>
      <c r="X4" s="9">
        <v>22395760</v>
      </c>
      <c r="Y4" s="9">
        <v>13204195.3</v>
      </c>
      <c r="Z4" s="9">
        <f>Y4/X4*100</f>
        <v>58.95846044072628</v>
      </c>
      <c r="AA4" s="9">
        <v>15761850</v>
      </c>
      <c r="AB4" s="9">
        <v>9769859.83</v>
      </c>
      <c r="AC4" s="9">
        <f>AB4/AA4*100</f>
        <v>61.98422031677754</v>
      </c>
      <c r="AD4" s="9">
        <v>17986480</v>
      </c>
      <c r="AE4" s="9">
        <v>10439836.25</v>
      </c>
      <c r="AF4" s="9">
        <f>AE4/AD4*100</f>
        <v>58.04268678474054</v>
      </c>
      <c r="AG4" s="9">
        <v>46492960</v>
      </c>
      <c r="AH4" s="9">
        <v>29667216.24</v>
      </c>
      <c r="AI4" s="9">
        <f>AH4/AG4*100</f>
        <v>63.81012574807025</v>
      </c>
      <c r="AJ4" s="9">
        <v>27636927</v>
      </c>
      <c r="AK4" s="9">
        <v>16416363.45</v>
      </c>
      <c r="AL4" s="9">
        <f aca="true" t="shared" si="0" ref="AL4:AL15">AK4/AJ4*100</f>
        <v>59.400104251822206</v>
      </c>
      <c r="AM4" s="9">
        <v>17429990</v>
      </c>
      <c r="AN4" s="9">
        <v>11146262.64</v>
      </c>
      <c r="AO4" s="9">
        <f aca="true" t="shared" si="1" ref="AO4:AO15">AN4/AM4*100</f>
        <v>63.94876095740732</v>
      </c>
      <c r="AP4" s="9">
        <v>39410964.5</v>
      </c>
      <c r="AQ4" s="9">
        <v>25693488.43</v>
      </c>
      <c r="AR4" s="9">
        <f aca="true" t="shared" si="2" ref="AR4:AR15">AQ4/AP4*100</f>
        <v>65.19375700637826</v>
      </c>
      <c r="AS4" s="9">
        <v>13323400</v>
      </c>
      <c r="AT4" s="9">
        <v>6742974.38</v>
      </c>
      <c r="AU4" s="9">
        <f aca="true" t="shared" si="3" ref="AU4:AU15">AT4/AS4*100</f>
        <v>50.61001230917033</v>
      </c>
      <c r="AV4" s="9">
        <v>7348532.6</v>
      </c>
      <c r="AW4" s="9">
        <v>5064268.94</v>
      </c>
      <c r="AX4" s="9">
        <f aca="true" t="shared" si="4" ref="AX4:AX16">AW4/AV4*100</f>
        <v>68.91537692844965</v>
      </c>
      <c r="AY4" s="11">
        <f aca="true" t="shared" si="5" ref="AY4:AZ6">C4+F4+I4+L4+O4+R4+U4+X4+AA4+AD4+AG4+AJ4+AM4+AP4+AS4+AV4</f>
        <v>308162949.19000006</v>
      </c>
      <c r="AZ4" s="11">
        <f t="shared" si="5"/>
        <v>185535325.34999996</v>
      </c>
      <c r="BA4" s="11">
        <f>AZ4/AY4*100</f>
        <v>60.20688919212246</v>
      </c>
    </row>
    <row r="5" spans="1:53" ht="20.25">
      <c r="A5" s="5">
        <v>2</v>
      </c>
      <c r="B5" s="6" t="s">
        <v>23</v>
      </c>
      <c r="C5" s="9">
        <v>2816800</v>
      </c>
      <c r="D5" s="9">
        <v>78750</v>
      </c>
      <c r="E5" s="9">
        <f>D5/C5*100</f>
        <v>2.7957256461232602</v>
      </c>
      <c r="F5" s="9">
        <v>316000</v>
      </c>
      <c r="G5" s="9">
        <v>92370</v>
      </c>
      <c r="H5" s="9">
        <f>G5/F5*100</f>
        <v>29.23101265822785</v>
      </c>
      <c r="I5" s="9">
        <v>300000</v>
      </c>
      <c r="J5" s="9">
        <v>121295</v>
      </c>
      <c r="K5" s="9">
        <f>J5/I5*100</f>
        <v>40.431666666666665</v>
      </c>
      <c r="L5" s="9">
        <v>338000</v>
      </c>
      <c r="M5" s="9">
        <v>25000</v>
      </c>
      <c r="N5" s="9">
        <f>M5/L5*100</f>
        <v>7.396449704142012</v>
      </c>
      <c r="O5" s="9">
        <v>325600</v>
      </c>
      <c r="P5" s="9">
        <v>61770</v>
      </c>
      <c r="Q5" s="9">
        <f>P5/O5*100</f>
        <v>18.971130221130224</v>
      </c>
      <c r="R5" s="9">
        <v>2810176.41</v>
      </c>
      <c r="S5" s="9">
        <v>1304766.16</v>
      </c>
      <c r="T5" s="9">
        <f>S5/R5*100</f>
        <v>46.43004458214777</v>
      </c>
      <c r="U5" s="9">
        <v>330000</v>
      </c>
      <c r="V5" s="9">
        <v>113656.6</v>
      </c>
      <c r="W5" s="9">
        <f>V5/U5*100</f>
        <v>34.44139393939395</v>
      </c>
      <c r="X5" s="9">
        <v>308000</v>
      </c>
      <c r="Y5" s="9">
        <v>148419.88</v>
      </c>
      <c r="Z5" s="9">
        <f>Y5/X5*100</f>
        <v>48.18827272727273</v>
      </c>
      <c r="AA5" s="9">
        <v>234200</v>
      </c>
      <c r="AB5" s="9">
        <v>84200</v>
      </c>
      <c r="AC5" s="9">
        <f>AB5/AA5*100</f>
        <v>35.952177625960715</v>
      </c>
      <c r="AD5" s="9">
        <v>1836249</v>
      </c>
      <c r="AE5" s="9">
        <v>629215.86</v>
      </c>
      <c r="AF5" s="9">
        <f>AE5/AD5*100</f>
        <v>34.26636910353661</v>
      </c>
      <c r="AG5" s="9">
        <v>5003582.55</v>
      </c>
      <c r="AH5" s="9">
        <v>2670339.95</v>
      </c>
      <c r="AI5" s="9">
        <f>AH5/AG5*100</f>
        <v>53.368559893150966</v>
      </c>
      <c r="AJ5" s="9">
        <v>3678054.23</v>
      </c>
      <c r="AK5" s="9">
        <v>1896739.46</v>
      </c>
      <c r="AL5" s="9">
        <f t="shared" si="0"/>
        <v>51.56909989334224</v>
      </c>
      <c r="AM5" s="9">
        <v>1379395.43</v>
      </c>
      <c r="AN5" s="9">
        <v>757369.71</v>
      </c>
      <c r="AO5" s="9">
        <f t="shared" si="1"/>
        <v>54.905917007424044</v>
      </c>
      <c r="AP5" s="9">
        <v>3271778.13</v>
      </c>
      <c r="AQ5" s="9">
        <v>1931323.84</v>
      </c>
      <c r="AR5" s="9">
        <f t="shared" si="2"/>
        <v>59.02979246334164</v>
      </c>
      <c r="AS5" s="9">
        <v>153500</v>
      </c>
      <c r="AT5" s="9">
        <v>89200</v>
      </c>
      <c r="AU5" s="9">
        <f t="shared" si="3"/>
        <v>58.11074918566776</v>
      </c>
      <c r="AV5" s="9">
        <v>79490.02</v>
      </c>
      <c r="AW5" s="9">
        <v>49243</v>
      </c>
      <c r="AX5" s="9">
        <f t="shared" si="4"/>
        <v>61.94865720250164</v>
      </c>
      <c r="AY5" s="11">
        <f t="shared" si="5"/>
        <v>23180825.77</v>
      </c>
      <c r="AZ5" s="11">
        <f t="shared" si="5"/>
        <v>10053659.46</v>
      </c>
      <c r="BA5" s="11">
        <f>AZ5/AY5*100</f>
        <v>43.37058377364268</v>
      </c>
    </row>
    <row r="6" spans="1:53" ht="60.75">
      <c r="A6" s="5">
        <v>3</v>
      </c>
      <c r="B6" s="6" t="s">
        <v>24</v>
      </c>
      <c r="C6" s="9">
        <v>1898735.7</v>
      </c>
      <c r="D6" s="9">
        <v>882790.11</v>
      </c>
      <c r="E6" s="9">
        <f>D6/C6*100</f>
        <v>46.49357517215271</v>
      </c>
      <c r="F6" s="9">
        <v>1983859.16</v>
      </c>
      <c r="G6" s="9">
        <v>795460.27</v>
      </c>
      <c r="H6" s="9">
        <f>G6/F6*100</f>
        <v>40.096609983140134</v>
      </c>
      <c r="I6" s="9">
        <v>1102797.63</v>
      </c>
      <c r="J6" s="9">
        <v>494264</v>
      </c>
      <c r="K6" s="9">
        <f>J6/I6*100</f>
        <v>44.81910248573893</v>
      </c>
      <c r="L6" s="9">
        <v>841007.03</v>
      </c>
      <c r="M6" s="9">
        <v>281334.27</v>
      </c>
      <c r="N6" s="9">
        <f>M6/L6*100</f>
        <v>33.45207114380483</v>
      </c>
      <c r="O6" s="9">
        <v>2733427.01</v>
      </c>
      <c r="P6" s="9">
        <v>1013957.02</v>
      </c>
      <c r="Q6" s="9">
        <f>P6/O6*100</f>
        <v>37.09471722824602</v>
      </c>
      <c r="R6" s="9">
        <v>2810176.41</v>
      </c>
      <c r="S6" s="9">
        <v>1304766.16</v>
      </c>
      <c r="T6" s="9">
        <f>S6/R6*100</f>
        <v>46.43004458214777</v>
      </c>
      <c r="U6" s="9">
        <v>2598215.65</v>
      </c>
      <c r="V6" s="9">
        <v>744412.74</v>
      </c>
      <c r="W6" s="9">
        <f>V6/U6*100</f>
        <v>28.650922027969468</v>
      </c>
      <c r="X6" s="9">
        <v>2710363.07</v>
      </c>
      <c r="Y6" s="9">
        <v>1045545.88</v>
      </c>
      <c r="Z6" s="9">
        <f>Y6/X6*100</f>
        <v>38.57586061339007</v>
      </c>
      <c r="AA6" s="9">
        <v>1975133.74</v>
      </c>
      <c r="AB6" s="9">
        <v>962166.64</v>
      </c>
      <c r="AC6" s="9">
        <f>AB6/AA6*100</f>
        <v>48.71399948845996</v>
      </c>
      <c r="AD6" s="9">
        <v>1797821</v>
      </c>
      <c r="AE6" s="9">
        <v>620348.06</v>
      </c>
      <c r="AF6" s="9">
        <f>AE6/AD6*100</f>
        <v>34.505551998780746</v>
      </c>
      <c r="AG6" s="9">
        <v>1829721.1</v>
      </c>
      <c r="AH6" s="9">
        <v>744130.14</v>
      </c>
      <c r="AI6" s="9">
        <f>AH6/AG6*100</f>
        <v>40.66904732092776</v>
      </c>
      <c r="AJ6" s="9">
        <v>1994088.82</v>
      </c>
      <c r="AK6" s="9">
        <v>1046300.49</v>
      </c>
      <c r="AL6" s="9">
        <f t="shared" si="0"/>
        <v>52.47010461650349</v>
      </c>
      <c r="AM6" s="9">
        <v>1358312.32</v>
      </c>
      <c r="AN6" s="9">
        <v>839270.6</v>
      </c>
      <c r="AO6" s="9">
        <f t="shared" si="1"/>
        <v>61.7877484907153</v>
      </c>
      <c r="AP6" s="9">
        <v>1953290.62</v>
      </c>
      <c r="AQ6" s="9">
        <v>1452846.39</v>
      </c>
      <c r="AR6" s="9">
        <f t="shared" si="2"/>
        <v>74.37942798291837</v>
      </c>
      <c r="AS6" s="9">
        <v>1270480</v>
      </c>
      <c r="AT6" s="9">
        <v>587223.54</v>
      </c>
      <c r="AU6" s="9">
        <f t="shared" si="3"/>
        <v>46.22060481078018</v>
      </c>
      <c r="AV6" s="9">
        <v>18900000</v>
      </c>
      <c r="AW6" s="9">
        <v>10335413.55</v>
      </c>
      <c r="AX6" s="9">
        <f t="shared" si="4"/>
        <v>54.68472777777779</v>
      </c>
      <c r="AY6" s="11">
        <f t="shared" si="5"/>
        <v>47757429.260000005</v>
      </c>
      <c r="AZ6" s="11">
        <f t="shared" si="5"/>
        <v>23150229.860000003</v>
      </c>
      <c r="BA6" s="11">
        <f>AZ6/AY6*100</f>
        <v>48.474614774522315</v>
      </c>
    </row>
    <row r="7" spans="1:53" ht="20.25">
      <c r="A7" s="5">
        <v>4</v>
      </c>
      <c r="B7" s="7" t="s">
        <v>40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11">
        <v>0</v>
      </c>
      <c r="AZ7" s="11">
        <v>0</v>
      </c>
      <c r="BA7" s="11">
        <v>0</v>
      </c>
    </row>
    <row r="8" spans="1:53" ht="32.25" customHeight="1">
      <c r="A8" s="5">
        <v>6</v>
      </c>
      <c r="B8" s="7" t="s">
        <v>42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11">
        <v>0</v>
      </c>
      <c r="AZ8" s="11">
        <v>0</v>
      </c>
      <c r="BA8" s="11">
        <v>0</v>
      </c>
    </row>
    <row r="9" spans="1:53" ht="20.25">
      <c r="A9" s="5">
        <v>10</v>
      </c>
      <c r="B9" s="7" t="s">
        <v>41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11">
        <v>0</v>
      </c>
      <c r="AZ9" s="11">
        <v>0</v>
      </c>
      <c r="BA9" s="11">
        <v>0</v>
      </c>
    </row>
    <row r="10" spans="1:53" ht="20.25">
      <c r="A10" s="5">
        <v>11</v>
      </c>
      <c r="B10" s="7" t="s">
        <v>0</v>
      </c>
      <c r="C10" s="8">
        <v>35</v>
      </c>
      <c r="D10" s="8">
        <v>35</v>
      </c>
      <c r="E10" s="9">
        <f aca="true" t="shared" si="6" ref="E10:E16">D10/C10*100</f>
        <v>100</v>
      </c>
      <c r="F10" s="8">
        <v>35</v>
      </c>
      <c r="G10" s="8">
        <v>35</v>
      </c>
      <c r="H10" s="9">
        <f aca="true" t="shared" si="7" ref="H10:H16">G10/F10*100</f>
        <v>100</v>
      </c>
      <c r="I10" s="8">
        <v>26</v>
      </c>
      <c r="J10" s="8">
        <v>26</v>
      </c>
      <c r="K10" s="9">
        <f aca="true" t="shared" si="8" ref="K10:K16">J10/I10*100</f>
        <v>100</v>
      </c>
      <c r="L10" s="8">
        <v>20</v>
      </c>
      <c r="M10" s="8">
        <v>20</v>
      </c>
      <c r="N10" s="9">
        <f aca="true" t="shared" si="9" ref="N10:N16">M10/L10*100</f>
        <v>100</v>
      </c>
      <c r="O10" s="8">
        <v>50</v>
      </c>
      <c r="P10" s="8">
        <v>50</v>
      </c>
      <c r="Q10" s="9">
        <f aca="true" t="shared" si="10" ref="Q10:Q16">P10/O10*100</f>
        <v>100</v>
      </c>
      <c r="R10" s="8">
        <v>28</v>
      </c>
      <c r="S10" s="8">
        <v>28</v>
      </c>
      <c r="T10" s="9">
        <f aca="true" t="shared" si="11" ref="T10:T16">S10/R10*100</f>
        <v>100</v>
      </c>
      <c r="U10" s="8">
        <v>44</v>
      </c>
      <c r="V10" s="8">
        <v>44</v>
      </c>
      <c r="W10" s="9">
        <f aca="true" t="shared" si="12" ref="W10:W16">V10/U10*100</f>
        <v>100</v>
      </c>
      <c r="X10" s="8">
        <v>51</v>
      </c>
      <c r="Y10" s="8">
        <v>51</v>
      </c>
      <c r="Z10" s="9">
        <f aca="true" t="shared" si="13" ref="Z10:Z16">Y10/X10*100</f>
        <v>100</v>
      </c>
      <c r="AA10" s="8">
        <v>36</v>
      </c>
      <c r="AB10" s="8">
        <v>36</v>
      </c>
      <c r="AC10" s="8">
        <f aca="true" t="shared" si="14" ref="AC10:AC16">AB10/AA10*100</f>
        <v>100</v>
      </c>
      <c r="AD10" s="8">
        <v>38</v>
      </c>
      <c r="AE10" s="8">
        <v>38</v>
      </c>
      <c r="AF10" s="8">
        <f aca="true" t="shared" si="15" ref="AF10:AF16">AE10/AD10*100</f>
        <v>100</v>
      </c>
      <c r="AG10" s="8">
        <v>90</v>
      </c>
      <c r="AH10" s="8">
        <v>90</v>
      </c>
      <c r="AI10" s="8">
        <f aca="true" t="shared" si="16" ref="AI10:AI16">AH10/AG10*100</f>
        <v>100</v>
      </c>
      <c r="AJ10" s="8">
        <v>55</v>
      </c>
      <c r="AK10" s="8">
        <v>55</v>
      </c>
      <c r="AL10" s="8">
        <f t="shared" si="0"/>
        <v>100</v>
      </c>
      <c r="AM10" s="8">
        <v>35</v>
      </c>
      <c r="AN10" s="8">
        <v>35</v>
      </c>
      <c r="AO10" s="8">
        <f t="shared" si="1"/>
        <v>100</v>
      </c>
      <c r="AP10" s="8">
        <v>79</v>
      </c>
      <c r="AQ10" s="8">
        <v>79</v>
      </c>
      <c r="AR10" s="8">
        <f t="shared" si="2"/>
        <v>100</v>
      </c>
      <c r="AS10" s="8">
        <v>37</v>
      </c>
      <c r="AT10" s="8">
        <v>37</v>
      </c>
      <c r="AU10" s="8">
        <f t="shared" si="3"/>
        <v>100</v>
      </c>
      <c r="AV10" s="8">
        <v>44</v>
      </c>
      <c r="AW10" s="8">
        <v>44</v>
      </c>
      <c r="AX10" s="8">
        <f t="shared" si="4"/>
        <v>100</v>
      </c>
      <c r="AY10" s="12">
        <f>C10+F10+I10+L10+O10+R10+U10+X10+AA10+AD10+AG10+AJ10+AM10+AP10+AS10+AV10</f>
        <v>703</v>
      </c>
      <c r="AZ10" s="12">
        <f>D10+G10+J10+M10+P10+S10+V10+Y10+AB10+AE10+AH10+AK10+AN10+AQ10+AT10+AW10</f>
        <v>703</v>
      </c>
      <c r="BA10" s="11">
        <f aca="true" t="shared" si="17" ref="BA10:BA16">AZ10/AY10*100</f>
        <v>100</v>
      </c>
    </row>
    <row r="11" spans="1:53" ht="20.25">
      <c r="A11" s="5">
        <v>12</v>
      </c>
      <c r="B11" s="7" t="s">
        <v>1</v>
      </c>
      <c r="C11" s="9">
        <v>21683.6</v>
      </c>
      <c r="D11" s="9">
        <v>21683.6</v>
      </c>
      <c r="E11" s="9">
        <f t="shared" si="6"/>
        <v>100</v>
      </c>
      <c r="F11" s="9">
        <v>23049.65</v>
      </c>
      <c r="G11" s="9">
        <v>23049.65</v>
      </c>
      <c r="H11" s="9">
        <f t="shared" si="7"/>
        <v>100</v>
      </c>
      <c r="I11" s="9">
        <v>21115.97</v>
      </c>
      <c r="J11" s="9">
        <v>21115.97</v>
      </c>
      <c r="K11" s="9">
        <f t="shared" si="8"/>
        <v>100</v>
      </c>
      <c r="L11" s="9">
        <v>21812.81</v>
      </c>
      <c r="M11" s="9">
        <v>21812.81</v>
      </c>
      <c r="N11" s="9">
        <f t="shared" si="9"/>
        <v>100</v>
      </c>
      <c r="O11" s="9">
        <v>21117.72</v>
      </c>
      <c r="P11" s="9">
        <v>21117.72</v>
      </c>
      <c r="Q11" s="9">
        <f t="shared" si="10"/>
        <v>100</v>
      </c>
      <c r="R11" s="9">
        <v>21420.23</v>
      </c>
      <c r="S11" s="9">
        <v>21420.23</v>
      </c>
      <c r="T11" s="9">
        <f t="shared" si="11"/>
        <v>100</v>
      </c>
      <c r="U11" s="9">
        <v>22177.9</v>
      </c>
      <c r="V11" s="9">
        <v>22177.9</v>
      </c>
      <c r="W11" s="9">
        <f t="shared" si="12"/>
        <v>100</v>
      </c>
      <c r="X11" s="9">
        <v>22179.6</v>
      </c>
      <c r="Y11" s="9">
        <v>22179.6</v>
      </c>
      <c r="Z11" s="9">
        <f t="shared" si="13"/>
        <v>100</v>
      </c>
      <c r="AA11" s="9">
        <v>22718.75</v>
      </c>
      <c r="AB11" s="9">
        <v>22718.75</v>
      </c>
      <c r="AC11" s="9">
        <f t="shared" si="14"/>
        <v>100</v>
      </c>
      <c r="AD11" s="9">
        <v>27948.17</v>
      </c>
      <c r="AE11" s="9">
        <v>27948.17</v>
      </c>
      <c r="AF11" s="9">
        <f t="shared" si="15"/>
        <v>100</v>
      </c>
      <c r="AG11" s="9">
        <v>31536.32</v>
      </c>
      <c r="AH11" s="9">
        <v>31536.32</v>
      </c>
      <c r="AI11" s="9">
        <f t="shared" si="16"/>
        <v>100</v>
      </c>
      <c r="AJ11" s="9">
        <v>29109.77</v>
      </c>
      <c r="AK11" s="9">
        <v>29109.77</v>
      </c>
      <c r="AL11" s="9">
        <f t="shared" si="0"/>
        <v>100</v>
      </c>
      <c r="AM11" s="9">
        <v>27005.54</v>
      </c>
      <c r="AN11" s="9">
        <v>27005.54</v>
      </c>
      <c r="AO11" s="9">
        <f t="shared" si="1"/>
        <v>100</v>
      </c>
      <c r="AP11" s="9">
        <v>26473.14</v>
      </c>
      <c r="AQ11" s="9">
        <v>26473.14</v>
      </c>
      <c r="AR11" s="9">
        <f t="shared" si="2"/>
        <v>100</v>
      </c>
      <c r="AS11" s="9">
        <v>21711.76</v>
      </c>
      <c r="AT11" s="9">
        <v>21711.76</v>
      </c>
      <c r="AU11" s="9">
        <f t="shared" si="3"/>
        <v>100</v>
      </c>
      <c r="AV11" s="9">
        <v>19649.67</v>
      </c>
      <c r="AW11" s="9">
        <v>19649.67</v>
      </c>
      <c r="AX11" s="9">
        <f t="shared" si="4"/>
        <v>100</v>
      </c>
      <c r="AY11" s="11">
        <v>23949</v>
      </c>
      <c r="AZ11" s="11">
        <v>23949</v>
      </c>
      <c r="BA11" s="11">
        <f t="shared" si="17"/>
        <v>100</v>
      </c>
    </row>
    <row r="12" spans="1:53" ht="20.25">
      <c r="A12" s="5">
        <v>13</v>
      </c>
      <c r="B12" s="7" t="s">
        <v>2</v>
      </c>
      <c r="C12" s="9">
        <v>38083</v>
      </c>
      <c r="D12" s="9">
        <v>38083</v>
      </c>
      <c r="E12" s="9">
        <f t="shared" si="6"/>
        <v>100</v>
      </c>
      <c r="F12" s="9">
        <v>40817</v>
      </c>
      <c r="G12" s="9">
        <v>40817</v>
      </c>
      <c r="H12" s="9">
        <f t="shared" si="7"/>
        <v>100</v>
      </c>
      <c r="I12" s="9">
        <v>34467</v>
      </c>
      <c r="J12" s="9">
        <v>34467</v>
      </c>
      <c r="K12" s="9">
        <f t="shared" si="8"/>
        <v>100</v>
      </c>
      <c r="L12" s="9">
        <v>32892</v>
      </c>
      <c r="M12" s="9">
        <v>32892</v>
      </c>
      <c r="N12" s="9">
        <f t="shared" si="9"/>
        <v>100</v>
      </c>
      <c r="O12" s="9">
        <v>45683</v>
      </c>
      <c r="P12" s="9">
        <v>45683</v>
      </c>
      <c r="Q12" s="9">
        <f t="shared" si="10"/>
        <v>100</v>
      </c>
      <c r="R12" s="9">
        <v>39700</v>
      </c>
      <c r="S12" s="9">
        <v>39700</v>
      </c>
      <c r="T12" s="9">
        <f t="shared" si="11"/>
        <v>100</v>
      </c>
      <c r="U12" s="9">
        <v>48275</v>
      </c>
      <c r="V12" s="9">
        <v>48275</v>
      </c>
      <c r="W12" s="9">
        <f t="shared" si="12"/>
        <v>100</v>
      </c>
      <c r="X12" s="9">
        <v>51450</v>
      </c>
      <c r="Y12" s="9">
        <v>51450</v>
      </c>
      <c r="Z12" s="9">
        <f t="shared" si="13"/>
        <v>100</v>
      </c>
      <c r="AA12" s="9">
        <v>46350</v>
      </c>
      <c r="AB12" s="9">
        <v>46350</v>
      </c>
      <c r="AC12" s="9">
        <f t="shared" si="14"/>
        <v>100</v>
      </c>
      <c r="AD12" s="9">
        <v>55092</v>
      </c>
      <c r="AE12" s="9">
        <v>55092</v>
      </c>
      <c r="AF12" s="9">
        <f t="shared" si="15"/>
        <v>100</v>
      </c>
      <c r="AG12" s="9">
        <v>67992</v>
      </c>
      <c r="AH12" s="9">
        <v>67992</v>
      </c>
      <c r="AI12" s="9">
        <f t="shared" si="16"/>
        <v>100</v>
      </c>
      <c r="AJ12" s="9">
        <v>64333</v>
      </c>
      <c r="AK12" s="9">
        <v>64333</v>
      </c>
      <c r="AL12" s="9">
        <f t="shared" si="0"/>
        <v>100</v>
      </c>
      <c r="AM12" s="9">
        <v>44767</v>
      </c>
      <c r="AN12" s="9">
        <v>44767</v>
      </c>
      <c r="AO12" s="9">
        <f t="shared" si="1"/>
        <v>100</v>
      </c>
      <c r="AP12" s="9">
        <v>63767</v>
      </c>
      <c r="AQ12" s="9">
        <v>63767</v>
      </c>
      <c r="AR12" s="9">
        <f t="shared" si="2"/>
        <v>100</v>
      </c>
      <c r="AS12" s="9">
        <v>26658</v>
      </c>
      <c r="AT12" s="9">
        <v>26658</v>
      </c>
      <c r="AU12" s="9">
        <f t="shared" si="3"/>
        <v>100</v>
      </c>
      <c r="AV12" s="9">
        <v>31550</v>
      </c>
      <c r="AW12" s="9">
        <v>31550</v>
      </c>
      <c r="AX12" s="9">
        <f t="shared" si="4"/>
        <v>100</v>
      </c>
      <c r="AY12" s="11">
        <f>(C12+F12+I12+L12+O12+R12+U12+X12+AA12+AD12+AG12+AJ12+AM12+AP12+AS12+AV12)/16</f>
        <v>45742.25</v>
      </c>
      <c r="AZ12" s="11">
        <f>(D12+G12+J12+M12+P12+S12+V12+Y12+AB12+AE12+AH12+AK12+AN12+AQ12+AT12+AW12)/16</f>
        <v>45742.25</v>
      </c>
      <c r="BA12" s="11">
        <f t="shared" si="17"/>
        <v>100</v>
      </c>
    </row>
    <row r="13" spans="1:53" ht="30">
      <c r="A13" s="5">
        <v>14</v>
      </c>
      <c r="B13" s="7" t="s">
        <v>25</v>
      </c>
      <c r="C13" s="9">
        <v>11586940</v>
      </c>
      <c r="D13" s="9">
        <v>6025285.67</v>
      </c>
      <c r="E13" s="9">
        <f t="shared" si="6"/>
        <v>52.00066341933246</v>
      </c>
      <c r="F13" s="9">
        <v>12604924</v>
      </c>
      <c r="G13" s="9">
        <v>6920316.55</v>
      </c>
      <c r="H13" s="9">
        <f t="shared" si="7"/>
        <v>54.901691989574864</v>
      </c>
      <c r="I13" s="9">
        <v>8728759</v>
      </c>
      <c r="J13" s="9">
        <v>4386304.95</v>
      </c>
      <c r="K13" s="9">
        <f t="shared" si="8"/>
        <v>50.25118633702683</v>
      </c>
      <c r="L13" s="9">
        <v>7085950</v>
      </c>
      <c r="M13" s="9">
        <v>3705644.99</v>
      </c>
      <c r="N13" s="9">
        <f t="shared" si="9"/>
        <v>52.29566945857648</v>
      </c>
      <c r="O13" s="9">
        <v>16057828</v>
      </c>
      <c r="P13" s="9">
        <v>8675303.09</v>
      </c>
      <c r="Q13" s="9">
        <f t="shared" si="10"/>
        <v>54.02538307173299</v>
      </c>
      <c r="R13" s="9">
        <v>9106612</v>
      </c>
      <c r="S13" s="9">
        <v>5221381.88</v>
      </c>
      <c r="T13" s="9">
        <f t="shared" si="11"/>
        <v>57.33616277930804</v>
      </c>
      <c r="U13" s="9">
        <v>15528524</v>
      </c>
      <c r="V13" s="9">
        <v>8085503.96</v>
      </c>
      <c r="W13" s="9">
        <f t="shared" si="12"/>
        <v>52.068721792232154</v>
      </c>
      <c r="X13" s="9">
        <v>18356389</v>
      </c>
      <c r="Y13" s="9">
        <v>10200970.91</v>
      </c>
      <c r="Z13" s="9">
        <f t="shared" si="13"/>
        <v>55.571773457187035</v>
      </c>
      <c r="AA13" s="9">
        <v>12185428</v>
      </c>
      <c r="AB13" s="9">
        <v>7141536.16</v>
      </c>
      <c r="AC13" s="9">
        <f t="shared" si="14"/>
        <v>58.607183596669735</v>
      </c>
      <c r="AD13" s="9">
        <v>16851502</v>
      </c>
      <c r="AE13" s="9">
        <v>9991412.68</v>
      </c>
      <c r="AF13" s="9">
        <f t="shared" si="15"/>
        <v>59.29093252340355</v>
      </c>
      <c r="AG13" s="9">
        <v>42891205</v>
      </c>
      <c r="AH13" s="9">
        <v>26797454.27</v>
      </c>
      <c r="AI13" s="9">
        <f t="shared" si="16"/>
        <v>62.47773703256879</v>
      </c>
      <c r="AJ13" s="9">
        <v>25226041</v>
      </c>
      <c r="AK13" s="9">
        <v>14442385.37</v>
      </c>
      <c r="AL13" s="9">
        <f t="shared" si="0"/>
        <v>57.251890496808436</v>
      </c>
      <c r="AM13" s="9">
        <v>14520428</v>
      </c>
      <c r="AN13" s="9">
        <v>8514973.65</v>
      </c>
      <c r="AO13" s="9">
        <f t="shared" si="1"/>
        <v>58.641340668470654</v>
      </c>
      <c r="AP13" s="9">
        <v>31877915</v>
      </c>
      <c r="AQ13" s="9">
        <v>18840825.87</v>
      </c>
      <c r="AR13" s="9">
        <f t="shared" si="2"/>
        <v>59.103068284108296</v>
      </c>
      <c r="AS13" s="9">
        <v>12538438</v>
      </c>
      <c r="AT13" s="9">
        <v>5899795.46</v>
      </c>
      <c r="AU13" s="9">
        <f t="shared" si="3"/>
        <v>47.05367175719974</v>
      </c>
      <c r="AV13" s="9">
        <v>14315542.07</v>
      </c>
      <c r="AW13" s="9">
        <v>7309101.49</v>
      </c>
      <c r="AX13" s="9">
        <f t="shared" si="4"/>
        <v>51.057106005906206</v>
      </c>
      <c r="AY13" s="11">
        <f aca="true" t="shared" si="18" ref="AY13:AZ16">C13+F13+I13+L13+O13+R13+U13+X13+AA13+AD13+AG13+AJ13+AM13+AP13+AS13+AV13</f>
        <v>269462425.07</v>
      </c>
      <c r="AZ13" s="11">
        <f t="shared" si="18"/>
        <v>152158196.95000002</v>
      </c>
      <c r="BA13" s="11">
        <f t="shared" si="17"/>
        <v>56.46731521490349</v>
      </c>
    </row>
    <row r="14" spans="1:53" ht="81">
      <c r="A14" s="5">
        <v>15</v>
      </c>
      <c r="B14" s="7" t="s">
        <v>26</v>
      </c>
      <c r="C14" s="9">
        <v>11586940</v>
      </c>
      <c r="D14" s="9">
        <v>6025285.67</v>
      </c>
      <c r="E14" s="9">
        <f t="shared" si="6"/>
        <v>52.00066341933246</v>
      </c>
      <c r="F14" s="9">
        <v>12604924</v>
      </c>
      <c r="G14" s="9">
        <v>6920316.55</v>
      </c>
      <c r="H14" s="9">
        <f t="shared" si="7"/>
        <v>54.901691989574864</v>
      </c>
      <c r="I14" s="9">
        <v>8728759</v>
      </c>
      <c r="J14" s="9">
        <v>4386304.95</v>
      </c>
      <c r="K14" s="9">
        <f t="shared" si="8"/>
        <v>50.25118633702683</v>
      </c>
      <c r="L14" s="9">
        <v>7085950</v>
      </c>
      <c r="M14" s="9">
        <v>3705644.99</v>
      </c>
      <c r="N14" s="9">
        <f t="shared" si="9"/>
        <v>52.29566945857648</v>
      </c>
      <c r="O14" s="9">
        <v>16057828</v>
      </c>
      <c r="P14" s="9">
        <v>8675303.09</v>
      </c>
      <c r="Q14" s="9">
        <f t="shared" si="10"/>
        <v>54.02538307173299</v>
      </c>
      <c r="R14" s="9">
        <v>9106612</v>
      </c>
      <c r="S14" s="9">
        <v>5221381.88</v>
      </c>
      <c r="T14" s="9">
        <f t="shared" si="11"/>
        <v>57.33616277930804</v>
      </c>
      <c r="U14" s="9">
        <v>15528524</v>
      </c>
      <c r="V14" s="9">
        <v>8085503.96</v>
      </c>
      <c r="W14" s="9">
        <f t="shared" si="12"/>
        <v>52.068721792232154</v>
      </c>
      <c r="X14" s="9">
        <v>18356389</v>
      </c>
      <c r="Y14" s="9">
        <v>10200970.91</v>
      </c>
      <c r="Z14" s="9">
        <f t="shared" si="13"/>
        <v>55.571773457187035</v>
      </c>
      <c r="AA14" s="9">
        <v>12185428</v>
      </c>
      <c r="AB14" s="9">
        <v>7141536.16</v>
      </c>
      <c r="AC14" s="9">
        <f t="shared" si="14"/>
        <v>58.607183596669735</v>
      </c>
      <c r="AD14" s="9">
        <v>16851502</v>
      </c>
      <c r="AE14" s="9">
        <v>9991412.68</v>
      </c>
      <c r="AF14" s="9">
        <f t="shared" si="15"/>
        <v>59.29093252340355</v>
      </c>
      <c r="AG14" s="9">
        <v>42891205</v>
      </c>
      <c r="AH14" s="9">
        <v>26797454.27</v>
      </c>
      <c r="AI14" s="9">
        <f t="shared" si="16"/>
        <v>62.47773703256879</v>
      </c>
      <c r="AJ14" s="9">
        <v>25226041</v>
      </c>
      <c r="AK14" s="9">
        <v>14442385.37</v>
      </c>
      <c r="AL14" s="9">
        <f>AK14/AJ14*100</f>
        <v>57.251890496808436</v>
      </c>
      <c r="AM14" s="9">
        <v>14520428</v>
      </c>
      <c r="AN14" s="9">
        <v>8514973.65</v>
      </c>
      <c r="AO14" s="9">
        <f>AN14/AM14*100</f>
        <v>58.641340668470654</v>
      </c>
      <c r="AP14" s="9">
        <v>31877915</v>
      </c>
      <c r="AQ14" s="9">
        <v>18840825.87</v>
      </c>
      <c r="AR14" s="9">
        <f>AQ14/AP14*100</f>
        <v>59.103068284108296</v>
      </c>
      <c r="AS14" s="9">
        <v>11732500</v>
      </c>
      <c r="AT14" s="9">
        <v>5423783.92</v>
      </c>
      <c r="AU14" s="9">
        <f>AT14/AS14*100</f>
        <v>46.22871442574046</v>
      </c>
      <c r="AV14" s="9">
        <v>6615542.07</v>
      </c>
      <c r="AW14" s="9">
        <v>3609998.78</v>
      </c>
      <c r="AX14" s="9">
        <f>AW14/AV14*100</f>
        <v>54.56845020108836</v>
      </c>
      <c r="AY14" s="11">
        <f t="shared" si="18"/>
        <v>260956487.07</v>
      </c>
      <c r="AZ14" s="11">
        <f t="shared" si="18"/>
        <v>147983082.7</v>
      </c>
      <c r="BA14" s="11">
        <f t="shared" si="17"/>
        <v>56.70795325364125</v>
      </c>
    </row>
    <row r="15" spans="1:53" ht="21" customHeight="1">
      <c r="A15" s="5">
        <v>16</v>
      </c>
      <c r="B15" s="7" t="s">
        <v>27</v>
      </c>
      <c r="C15" s="9">
        <v>765798.51</v>
      </c>
      <c r="D15" s="9">
        <v>542620.77</v>
      </c>
      <c r="E15" s="9">
        <f t="shared" si="6"/>
        <v>70.85685894061089</v>
      </c>
      <c r="F15" s="9">
        <v>653670.64</v>
      </c>
      <c r="G15" s="9">
        <v>489882.14</v>
      </c>
      <c r="H15" s="9">
        <f t="shared" si="7"/>
        <v>74.94326806539759</v>
      </c>
      <c r="I15" s="9">
        <v>346150.41</v>
      </c>
      <c r="J15" s="9">
        <v>229766.14</v>
      </c>
      <c r="K15" s="9">
        <f t="shared" si="8"/>
        <v>66.37754379664031</v>
      </c>
      <c r="L15" s="9">
        <v>233886.04</v>
      </c>
      <c r="M15" s="9">
        <v>174639.7</v>
      </c>
      <c r="N15" s="9">
        <f t="shared" si="9"/>
        <v>74.6687147296179</v>
      </c>
      <c r="O15" s="9">
        <v>745749.39</v>
      </c>
      <c r="P15" s="9">
        <v>629683.06</v>
      </c>
      <c r="Q15" s="9">
        <f t="shared" si="10"/>
        <v>84.43628227439784</v>
      </c>
      <c r="R15" s="9">
        <v>417065.22</v>
      </c>
      <c r="S15" s="9">
        <v>361613.81</v>
      </c>
      <c r="T15" s="9">
        <f t="shared" si="11"/>
        <v>86.70437923354051</v>
      </c>
      <c r="U15" s="9">
        <v>658487.75</v>
      </c>
      <c r="V15" s="9">
        <v>564304.74</v>
      </c>
      <c r="W15" s="9">
        <f t="shared" si="12"/>
        <v>85.6970748506711</v>
      </c>
      <c r="X15" s="9">
        <v>792648.08</v>
      </c>
      <c r="Y15" s="9">
        <v>593688.68</v>
      </c>
      <c r="Z15" s="9">
        <f t="shared" si="13"/>
        <v>74.89940302384888</v>
      </c>
      <c r="AA15" s="9">
        <v>1035423.16</v>
      </c>
      <c r="AB15" s="9">
        <v>745416.7</v>
      </c>
      <c r="AC15" s="9">
        <f t="shared" si="14"/>
        <v>71.991503454491</v>
      </c>
      <c r="AD15" s="9">
        <v>78054.79</v>
      </c>
      <c r="AE15" s="9">
        <v>75749.16</v>
      </c>
      <c r="AF15" s="9">
        <f t="shared" si="15"/>
        <v>97.04613900056616</v>
      </c>
      <c r="AG15" s="9">
        <v>1183744.3</v>
      </c>
      <c r="AH15" s="9">
        <v>986936.33</v>
      </c>
      <c r="AI15" s="9">
        <f t="shared" si="16"/>
        <v>83.37411466310756</v>
      </c>
      <c r="AJ15" s="9">
        <v>620133.2</v>
      </c>
      <c r="AK15" s="9">
        <v>485906.11</v>
      </c>
      <c r="AL15" s="9">
        <f t="shared" si="0"/>
        <v>78.35511951303366</v>
      </c>
      <c r="AM15" s="9">
        <v>1456611.45</v>
      </c>
      <c r="AN15" s="9">
        <v>979939.13</v>
      </c>
      <c r="AO15" s="9">
        <f t="shared" si="1"/>
        <v>67.2752593013051</v>
      </c>
      <c r="AP15" s="9">
        <v>3545660.96</v>
      </c>
      <c r="AQ15" s="9">
        <v>2946188.95</v>
      </c>
      <c r="AR15" s="9">
        <f t="shared" si="2"/>
        <v>83.09279943111088</v>
      </c>
      <c r="AS15" s="9">
        <v>572444.96</v>
      </c>
      <c r="AT15" s="9">
        <v>638320.72</v>
      </c>
      <c r="AU15" s="9">
        <f t="shared" si="3"/>
        <v>111.50778932528291</v>
      </c>
      <c r="AV15" s="9">
        <v>1072892.67</v>
      </c>
      <c r="AW15" s="9">
        <v>615795.34</v>
      </c>
      <c r="AX15" s="9">
        <f t="shared" si="4"/>
        <v>57.39580083066463</v>
      </c>
      <c r="AY15" s="11">
        <f t="shared" si="18"/>
        <v>14178421.53</v>
      </c>
      <c r="AZ15" s="11">
        <f t="shared" si="18"/>
        <v>11060451.480000002</v>
      </c>
      <c r="BA15" s="11">
        <f t="shared" si="17"/>
        <v>78.00904675176493</v>
      </c>
    </row>
    <row r="16" spans="1:53" ht="71.25">
      <c r="A16" s="5">
        <v>17</v>
      </c>
      <c r="B16" s="7" t="s">
        <v>28</v>
      </c>
      <c r="C16" s="9">
        <v>765798.51</v>
      </c>
      <c r="D16" s="9">
        <v>542620.77</v>
      </c>
      <c r="E16" s="9">
        <f t="shared" si="6"/>
        <v>70.85685894061089</v>
      </c>
      <c r="F16" s="9">
        <v>653670.64</v>
      </c>
      <c r="G16" s="9">
        <v>489882.14</v>
      </c>
      <c r="H16" s="9">
        <f t="shared" si="7"/>
        <v>74.94326806539759</v>
      </c>
      <c r="I16" s="9">
        <v>346150.41</v>
      </c>
      <c r="J16" s="9">
        <v>229766.14</v>
      </c>
      <c r="K16" s="9">
        <f t="shared" si="8"/>
        <v>66.37754379664031</v>
      </c>
      <c r="L16" s="9">
        <v>233886.04</v>
      </c>
      <c r="M16" s="9">
        <v>174639.7</v>
      </c>
      <c r="N16" s="9">
        <f t="shared" si="9"/>
        <v>74.6687147296179</v>
      </c>
      <c r="O16" s="9">
        <v>745749.39</v>
      </c>
      <c r="P16" s="9">
        <v>629683.06</v>
      </c>
      <c r="Q16" s="9">
        <f t="shared" si="10"/>
        <v>84.43628227439784</v>
      </c>
      <c r="R16" s="9">
        <v>417065.22</v>
      </c>
      <c r="S16" s="9">
        <v>361613.81</v>
      </c>
      <c r="T16" s="9">
        <f t="shared" si="11"/>
        <v>86.70437923354051</v>
      </c>
      <c r="U16" s="9">
        <v>658487.75</v>
      </c>
      <c r="V16" s="9">
        <v>564304.74</v>
      </c>
      <c r="W16" s="9">
        <f t="shared" si="12"/>
        <v>85.6970748506711</v>
      </c>
      <c r="X16" s="9">
        <v>792648.08</v>
      </c>
      <c r="Y16" s="9">
        <v>593688.68</v>
      </c>
      <c r="Z16" s="9">
        <f t="shared" si="13"/>
        <v>74.89940302384888</v>
      </c>
      <c r="AA16" s="9">
        <v>1035423.16</v>
      </c>
      <c r="AB16" s="9">
        <v>745416.7</v>
      </c>
      <c r="AC16" s="9">
        <f t="shared" si="14"/>
        <v>71.991503454491</v>
      </c>
      <c r="AD16" s="9">
        <v>78054.79</v>
      </c>
      <c r="AE16" s="9">
        <v>75749.16</v>
      </c>
      <c r="AF16" s="9">
        <f t="shared" si="15"/>
        <v>97.04613900056616</v>
      </c>
      <c r="AG16" s="9">
        <v>1183744.3</v>
      </c>
      <c r="AH16" s="9">
        <v>986936.33</v>
      </c>
      <c r="AI16" s="9">
        <f t="shared" si="16"/>
        <v>83.37411466310756</v>
      </c>
      <c r="AJ16" s="9">
        <v>620133.2</v>
      </c>
      <c r="AK16" s="9">
        <v>485906.11</v>
      </c>
      <c r="AL16" s="9">
        <f>AK16/AJ16*100</f>
        <v>78.35511951303366</v>
      </c>
      <c r="AM16" s="9">
        <v>1456611.45</v>
      </c>
      <c r="AN16" s="9">
        <v>979939.13</v>
      </c>
      <c r="AO16" s="9">
        <f>AN16/AM16*100</f>
        <v>67.2752593013051</v>
      </c>
      <c r="AP16" s="9">
        <v>3545660.96</v>
      </c>
      <c r="AQ16" s="9">
        <v>2946188.95</v>
      </c>
      <c r="AR16" s="9">
        <f>AQ16/AP16*100</f>
        <v>83.09279943111088</v>
      </c>
      <c r="AS16" s="9">
        <v>572444.96</v>
      </c>
      <c r="AT16" s="9">
        <v>638320.72</v>
      </c>
      <c r="AU16" s="9">
        <f>AT16/AS16*100</f>
        <v>111.50778932528291</v>
      </c>
      <c r="AV16" s="9">
        <v>606389.51</v>
      </c>
      <c r="AW16" s="9">
        <v>417409.07</v>
      </c>
      <c r="AX16" s="9">
        <f t="shared" si="4"/>
        <v>68.83514030445546</v>
      </c>
      <c r="AY16" s="11">
        <f t="shared" si="18"/>
        <v>13711918.37</v>
      </c>
      <c r="AZ16" s="11">
        <f t="shared" si="18"/>
        <v>10862065.210000003</v>
      </c>
      <c r="BA16" s="11">
        <f t="shared" si="17"/>
        <v>79.21623303829516</v>
      </c>
    </row>
    <row r="17" spans="1:53" ht="40.5">
      <c r="A17" s="5">
        <v>19</v>
      </c>
      <c r="B17" s="6" t="s">
        <v>3</v>
      </c>
      <c r="C17" s="8">
        <v>0</v>
      </c>
      <c r="D17" s="8">
        <v>0</v>
      </c>
      <c r="E17" s="9">
        <v>0</v>
      </c>
      <c r="F17" s="8">
        <v>0</v>
      </c>
      <c r="G17" s="8">
        <v>0</v>
      </c>
      <c r="H17" s="9">
        <v>0</v>
      </c>
      <c r="I17" s="8">
        <v>0</v>
      </c>
      <c r="J17" s="8">
        <v>0</v>
      </c>
      <c r="K17" s="9">
        <v>0</v>
      </c>
      <c r="L17" s="8">
        <v>0</v>
      </c>
      <c r="M17" s="8">
        <v>0</v>
      </c>
      <c r="N17" s="9">
        <v>0</v>
      </c>
      <c r="O17" s="8">
        <v>0</v>
      </c>
      <c r="P17" s="8">
        <v>0</v>
      </c>
      <c r="Q17" s="9">
        <v>0</v>
      </c>
      <c r="R17" s="8">
        <v>0</v>
      </c>
      <c r="S17" s="8">
        <v>0</v>
      </c>
      <c r="T17" s="9">
        <v>0</v>
      </c>
      <c r="U17" s="8">
        <v>0</v>
      </c>
      <c r="V17" s="8">
        <v>0</v>
      </c>
      <c r="W17" s="9">
        <v>0</v>
      </c>
      <c r="X17" s="8">
        <v>0</v>
      </c>
      <c r="Y17" s="8">
        <v>0</v>
      </c>
      <c r="Z17" s="9">
        <v>0</v>
      </c>
      <c r="AA17" s="8">
        <v>0</v>
      </c>
      <c r="AB17" s="8">
        <v>0</v>
      </c>
      <c r="AC17" s="9">
        <v>0</v>
      </c>
      <c r="AD17" s="8">
        <v>0</v>
      </c>
      <c r="AE17" s="8">
        <v>0</v>
      </c>
      <c r="AF17" s="9">
        <v>0</v>
      </c>
      <c r="AG17" s="8">
        <v>0</v>
      </c>
      <c r="AH17" s="8">
        <v>0</v>
      </c>
      <c r="AI17" s="9">
        <v>0</v>
      </c>
      <c r="AJ17" s="8">
        <v>0</v>
      </c>
      <c r="AK17" s="8">
        <v>0</v>
      </c>
      <c r="AL17" s="9">
        <v>0</v>
      </c>
      <c r="AM17" s="8">
        <v>0</v>
      </c>
      <c r="AN17" s="8">
        <v>0</v>
      </c>
      <c r="AO17" s="9">
        <v>0</v>
      </c>
      <c r="AP17" s="8">
        <v>0</v>
      </c>
      <c r="AQ17" s="8">
        <v>0</v>
      </c>
      <c r="AR17" s="9">
        <v>0</v>
      </c>
      <c r="AS17" s="8">
        <v>0</v>
      </c>
      <c r="AT17" s="8">
        <v>0</v>
      </c>
      <c r="AU17" s="9">
        <v>0</v>
      </c>
      <c r="AV17" s="8">
        <v>0</v>
      </c>
      <c r="AW17" s="8">
        <v>0</v>
      </c>
      <c r="AX17" s="9">
        <v>0</v>
      </c>
      <c r="AY17" s="12">
        <v>0</v>
      </c>
      <c r="AZ17" s="12">
        <v>0</v>
      </c>
      <c r="BA17" s="11">
        <v>0</v>
      </c>
    </row>
    <row r="18" spans="1:53" ht="30">
      <c r="A18" s="5">
        <v>20</v>
      </c>
      <c r="B18" s="7" t="s">
        <v>4</v>
      </c>
      <c r="C18" s="8">
        <v>0</v>
      </c>
      <c r="D18" s="8">
        <v>0</v>
      </c>
      <c r="E18" s="9">
        <v>0</v>
      </c>
      <c r="F18" s="8">
        <v>0</v>
      </c>
      <c r="G18" s="8">
        <v>0</v>
      </c>
      <c r="H18" s="9">
        <v>0</v>
      </c>
      <c r="I18" s="8">
        <v>0</v>
      </c>
      <c r="J18" s="8">
        <v>0</v>
      </c>
      <c r="K18" s="9">
        <v>0</v>
      </c>
      <c r="L18" s="8">
        <v>0</v>
      </c>
      <c r="M18" s="8">
        <v>0</v>
      </c>
      <c r="N18" s="9">
        <v>0</v>
      </c>
      <c r="O18" s="8">
        <v>0</v>
      </c>
      <c r="P18" s="8">
        <v>0</v>
      </c>
      <c r="Q18" s="9">
        <v>0</v>
      </c>
      <c r="R18" s="8">
        <v>0</v>
      </c>
      <c r="S18" s="8">
        <v>0</v>
      </c>
      <c r="T18" s="9">
        <v>0</v>
      </c>
      <c r="U18" s="8">
        <v>0</v>
      </c>
      <c r="V18" s="8">
        <v>0</v>
      </c>
      <c r="W18" s="9">
        <v>0</v>
      </c>
      <c r="X18" s="8">
        <v>0</v>
      </c>
      <c r="Y18" s="8">
        <v>0</v>
      </c>
      <c r="Z18" s="9">
        <v>0</v>
      </c>
      <c r="AA18" s="8">
        <v>0</v>
      </c>
      <c r="AB18" s="8">
        <v>0</v>
      </c>
      <c r="AC18" s="9">
        <v>0</v>
      </c>
      <c r="AD18" s="8">
        <v>0</v>
      </c>
      <c r="AE18" s="8">
        <v>0</v>
      </c>
      <c r="AF18" s="9">
        <v>0</v>
      </c>
      <c r="AG18" s="8">
        <v>0</v>
      </c>
      <c r="AH18" s="8">
        <v>0</v>
      </c>
      <c r="AI18" s="9">
        <v>0</v>
      </c>
      <c r="AJ18" s="8">
        <v>0</v>
      </c>
      <c r="AK18" s="8">
        <v>0</v>
      </c>
      <c r="AL18" s="9">
        <v>0</v>
      </c>
      <c r="AM18" s="8">
        <v>0</v>
      </c>
      <c r="AN18" s="8">
        <v>0</v>
      </c>
      <c r="AO18" s="9">
        <v>0</v>
      </c>
      <c r="AP18" s="8">
        <v>0</v>
      </c>
      <c r="AQ18" s="8">
        <v>0</v>
      </c>
      <c r="AR18" s="9">
        <v>0</v>
      </c>
      <c r="AS18" s="8">
        <v>0</v>
      </c>
      <c r="AT18" s="8">
        <v>0</v>
      </c>
      <c r="AU18" s="9">
        <v>0</v>
      </c>
      <c r="AV18" s="8">
        <v>0</v>
      </c>
      <c r="AW18" s="8">
        <v>0</v>
      </c>
      <c r="AX18" s="9">
        <v>0</v>
      </c>
      <c r="AY18" s="12">
        <v>0</v>
      </c>
      <c r="AZ18" s="12">
        <v>0</v>
      </c>
      <c r="BA18" s="11">
        <v>0</v>
      </c>
    </row>
    <row r="19" spans="1:53" ht="40.5">
      <c r="A19" s="5">
        <v>21</v>
      </c>
      <c r="B19" s="6" t="s">
        <v>29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11">
        <v>0</v>
      </c>
      <c r="AZ19" s="11">
        <v>0</v>
      </c>
      <c r="BA19" s="11">
        <v>0</v>
      </c>
    </row>
    <row r="20" spans="1:53" ht="71.25">
      <c r="A20" s="5">
        <v>22</v>
      </c>
      <c r="B20" s="6" t="s">
        <v>5</v>
      </c>
      <c r="C20" s="8">
        <v>0</v>
      </c>
      <c r="D20" s="8">
        <v>0</v>
      </c>
      <c r="E20" s="9">
        <v>0</v>
      </c>
      <c r="F20" s="8">
        <v>0</v>
      </c>
      <c r="G20" s="8">
        <v>0</v>
      </c>
      <c r="H20" s="9">
        <v>0</v>
      </c>
      <c r="I20" s="8">
        <v>0</v>
      </c>
      <c r="J20" s="8">
        <v>0</v>
      </c>
      <c r="K20" s="9">
        <v>0</v>
      </c>
      <c r="L20" s="8">
        <v>0</v>
      </c>
      <c r="M20" s="8">
        <v>0</v>
      </c>
      <c r="N20" s="9">
        <v>0</v>
      </c>
      <c r="O20" s="8">
        <v>0</v>
      </c>
      <c r="P20" s="8">
        <v>0</v>
      </c>
      <c r="Q20" s="9">
        <v>0</v>
      </c>
      <c r="R20" s="8">
        <v>0</v>
      </c>
      <c r="S20" s="8">
        <v>0</v>
      </c>
      <c r="T20" s="9">
        <v>0</v>
      </c>
      <c r="U20" s="8">
        <v>0</v>
      </c>
      <c r="V20" s="8">
        <v>0</v>
      </c>
      <c r="W20" s="9">
        <v>0</v>
      </c>
      <c r="X20" s="8">
        <v>0</v>
      </c>
      <c r="Y20" s="8">
        <v>0</v>
      </c>
      <c r="Z20" s="9">
        <v>0</v>
      </c>
      <c r="AA20" s="8">
        <v>0</v>
      </c>
      <c r="AB20" s="8">
        <v>0</v>
      </c>
      <c r="AC20" s="9">
        <v>0</v>
      </c>
      <c r="AD20" s="8">
        <v>0</v>
      </c>
      <c r="AE20" s="8">
        <v>0</v>
      </c>
      <c r="AF20" s="9">
        <v>0</v>
      </c>
      <c r="AG20" s="8">
        <v>0</v>
      </c>
      <c r="AH20" s="8">
        <v>0</v>
      </c>
      <c r="AI20" s="9">
        <v>0</v>
      </c>
      <c r="AJ20" s="8">
        <v>0</v>
      </c>
      <c r="AK20" s="8">
        <v>0</v>
      </c>
      <c r="AL20" s="9">
        <v>0</v>
      </c>
      <c r="AM20" s="8">
        <v>0</v>
      </c>
      <c r="AN20" s="8">
        <v>0</v>
      </c>
      <c r="AO20" s="9">
        <v>0</v>
      </c>
      <c r="AP20" s="8">
        <v>0</v>
      </c>
      <c r="AQ20" s="8">
        <v>0</v>
      </c>
      <c r="AR20" s="9">
        <v>0</v>
      </c>
      <c r="AS20" s="8">
        <v>0</v>
      </c>
      <c r="AT20" s="8">
        <v>0</v>
      </c>
      <c r="AU20" s="9">
        <v>0</v>
      </c>
      <c r="AV20" s="8">
        <v>0</v>
      </c>
      <c r="AW20" s="8">
        <v>0</v>
      </c>
      <c r="AX20" s="9">
        <v>0</v>
      </c>
      <c r="AY20" s="12">
        <v>0</v>
      </c>
      <c r="AZ20" s="12">
        <v>0</v>
      </c>
      <c r="BA20" s="11">
        <v>0</v>
      </c>
    </row>
    <row r="21" spans="1:53" ht="71.25">
      <c r="A21" s="5">
        <v>23</v>
      </c>
      <c r="B21" s="6" t="s">
        <v>6</v>
      </c>
      <c r="C21" s="8">
        <v>0</v>
      </c>
      <c r="D21" s="8">
        <v>0</v>
      </c>
      <c r="E21" s="9">
        <v>0</v>
      </c>
      <c r="F21" s="8">
        <v>0</v>
      </c>
      <c r="G21" s="8">
        <v>0</v>
      </c>
      <c r="H21" s="9">
        <v>0</v>
      </c>
      <c r="I21" s="8">
        <v>0</v>
      </c>
      <c r="J21" s="8">
        <v>0</v>
      </c>
      <c r="K21" s="9">
        <v>0</v>
      </c>
      <c r="L21" s="8">
        <v>0</v>
      </c>
      <c r="M21" s="8">
        <v>0</v>
      </c>
      <c r="N21" s="9">
        <v>0</v>
      </c>
      <c r="O21" s="8">
        <v>0</v>
      </c>
      <c r="P21" s="8">
        <v>0</v>
      </c>
      <c r="Q21" s="9">
        <v>0</v>
      </c>
      <c r="R21" s="8">
        <v>0</v>
      </c>
      <c r="S21" s="8">
        <v>0</v>
      </c>
      <c r="T21" s="9">
        <v>0</v>
      </c>
      <c r="U21" s="8">
        <v>0</v>
      </c>
      <c r="V21" s="8">
        <v>0</v>
      </c>
      <c r="W21" s="9">
        <v>0</v>
      </c>
      <c r="X21" s="8">
        <v>0</v>
      </c>
      <c r="Y21" s="8">
        <v>0</v>
      </c>
      <c r="Z21" s="9">
        <v>0</v>
      </c>
      <c r="AA21" s="8">
        <v>0</v>
      </c>
      <c r="AB21" s="8">
        <v>0</v>
      </c>
      <c r="AC21" s="9">
        <v>0</v>
      </c>
      <c r="AD21" s="8">
        <v>0</v>
      </c>
      <c r="AE21" s="8">
        <v>0</v>
      </c>
      <c r="AF21" s="9">
        <v>0</v>
      </c>
      <c r="AG21" s="8">
        <v>0</v>
      </c>
      <c r="AH21" s="8">
        <v>0</v>
      </c>
      <c r="AI21" s="9">
        <v>0</v>
      </c>
      <c r="AJ21" s="8">
        <v>0</v>
      </c>
      <c r="AK21" s="8">
        <v>0</v>
      </c>
      <c r="AL21" s="9">
        <v>0</v>
      </c>
      <c r="AM21" s="8">
        <v>0</v>
      </c>
      <c r="AN21" s="8">
        <v>0</v>
      </c>
      <c r="AO21" s="9">
        <v>0</v>
      </c>
      <c r="AP21" s="8">
        <v>0</v>
      </c>
      <c r="AQ21" s="8">
        <v>0</v>
      </c>
      <c r="AR21" s="9">
        <v>0</v>
      </c>
      <c r="AS21" s="8">
        <v>0</v>
      </c>
      <c r="AT21" s="8">
        <v>0</v>
      </c>
      <c r="AU21" s="9">
        <v>0</v>
      </c>
      <c r="AV21" s="8">
        <v>0</v>
      </c>
      <c r="AW21" s="8">
        <v>0</v>
      </c>
      <c r="AX21" s="9">
        <v>0</v>
      </c>
      <c r="AY21" s="12">
        <v>0</v>
      </c>
      <c r="AZ21" s="12">
        <v>0</v>
      </c>
      <c r="BA21" s="11">
        <v>0</v>
      </c>
    </row>
  </sheetData>
  <sheetProtection/>
  <mergeCells count="20">
    <mergeCell ref="AP2:AR2"/>
    <mergeCell ref="AS2:AU2"/>
    <mergeCell ref="AV2:AX2"/>
    <mergeCell ref="AY2:BA2"/>
    <mergeCell ref="X2:Z2"/>
    <mergeCell ref="AA2:AC2"/>
    <mergeCell ref="AD2:AF2"/>
    <mergeCell ref="AG2:AI2"/>
    <mergeCell ref="AJ2:AL2"/>
    <mergeCell ref="AM2:AO2"/>
    <mergeCell ref="A1:AF1"/>
    <mergeCell ref="A2:A3"/>
    <mergeCell ref="B2:B3"/>
    <mergeCell ref="C2:E2"/>
    <mergeCell ref="F2:H2"/>
    <mergeCell ref="I2:K2"/>
    <mergeCell ref="L2:N2"/>
    <mergeCell ref="O2:Q2"/>
    <mergeCell ref="R2:T2"/>
    <mergeCell ref="U2:W2"/>
  </mergeCells>
  <printOptions/>
  <pageMargins left="0.75" right="0.75" top="1" bottom="1" header="0.5" footer="0.5"/>
  <pageSetup horizontalDpi="600" verticalDpi="600" orientation="portrait" paperSize="9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Божко</cp:lastModifiedBy>
  <cp:lastPrinted>2017-02-14T12:21:47Z</cp:lastPrinted>
  <dcterms:created xsi:type="dcterms:W3CDTF">2013-03-15T09:13:42Z</dcterms:created>
  <dcterms:modified xsi:type="dcterms:W3CDTF">2019-03-26T03:05:54Z</dcterms:modified>
  <cp:category/>
  <cp:version/>
  <cp:contentType/>
  <cp:contentStatus/>
</cp:coreProperties>
</file>